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plunk FY22 ESG Data Sets" sheetId="1" r:id="rId4"/>
    <sheet state="visible" name="FY22 Energy and Electricty Data" sheetId="2" r:id="rId5"/>
    <sheet state="visible" name="FY22 GHG Emissions Data" sheetId="3" r:id="rId6"/>
    <sheet state="visible" name="FY22 Social Impact Data" sheetId="4" r:id="rId7"/>
  </sheets>
  <definedNames/>
  <calcPr/>
</workbook>
</file>

<file path=xl/sharedStrings.xml><?xml version="1.0" encoding="utf-8"?>
<sst xmlns="http://schemas.openxmlformats.org/spreadsheetml/2006/main" count="240" uniqueCount="156">
  <si>
    <r>
      <rPr>
        <rFont val="Arial"/>
        <b/>
        <color rgb="FFFF00FF"/>
        <sz val="18.0"/>
      </rPr>
      <t>Splunk ESG Data Tables</t>
    </r>
    <r>
      <rPr>
        <rFont val="Arial"/>
        <b/>
        <color theme="1"/>
        <sz val="14.0"/>
      </rPr>
      <t xml:space="preserve">
</t>
    </r>
    <r>
      <rPr>
        <rFont val="Arial"/>
        <b/>
        <color theme="1"/>
        <sz val="12.0"/>
      </rPr>
      <t xml:space="preserve">Locked, downloadable data sets 
Data from 2022 Global Impact Report
</t>
    </r>
    <r>
      <rPr>
        <rFont val="Arial"/>
        <b val="0"/>
        <color theme="1"/>
        <sz val="10.0"/>
      </rPr>
      <t xml:space="preserve">Version control: 
Data published in 2022 Global Impact Report on Dec 17, 2022 </t>
    </r>
  </si>
  <si>
    <r>
      <rPr>
        <b/>
        <sz val="12.0"/>
      </rPr>
      <t xml:space="preserve">About the 2022 Global Impact Report ESG Performance Data (released Dec. 2022) </t>
    </r>
    <r>
      <rPr>
        <b/>
        <color rgb="FFFF00FF"/>
        <sz val="12.0"/>
      </rPr>
      <t xml:space="preserve">
</t>
    </r>
    <r>
      <rPr>
        <b/>
        <sz val="12.0"/>
      </rPr>
      <t xml:space="preserve">
</t>
    </r>
    <r>
      <rPr/>
      <t xml:space="preserve">The performance data reflects the annual disclosure of our performance at operations wholly owned by Splunk. Any variances from these boundaries are noted directly in the data table where they occur. References to “Splunk,” “the company,” “we” and “our” refer to Splunk Inc. 
Data presented in this report covers our performance for the fiscal year 2022, which corresponds to February 1, 2021 through January 31, 2022. 
The performance data tables cover: 
• </t>
    </r>
    <r>
      <rPr>
        <b/>
      </rPr>
      <t>Environmental Sustainability</t>
    </r>
    <r>
      <rPr/>
      <t xml:space="preserve">: Greenhouse gas emissions and electricity/energy use; depending on the data set, figures are either rounded to the nearest whole number or decimal place. 
• </t>
    </r>
    <r>
      <rPr>
        <b/>
      </rPr>
      <t>Social Impact</t>
    </r>
    <r>
      <rPr/>
      <t>: Product donations, training donations, employee volunteerism, and Splunk giving; Social Impact data is rounded to the nearest whole number. 
Our Internal Audit, Legal and Financial teams reviewed the Environmental Sustainability and Social Impact data to confirm that the data can be traced to verifiable internal or external records, and that all assumptions and calculation methodologies used to derive performance measures are reasonable and clearly documented in the final report. 
An external consulting agency reviewed and confirmed the stated alignment with GRI, SASB and TCFD disclosure frameworks and guidelines. Our FY22 environmental sustainability data – greenhouse gas (GHG) emissions, energy, electricity and emissions associated with water – was externally assured by a third party. Refe</t>
    </r>
    <r>
      <rPr>
        <color rgb="FF000000"/>
      </rPr>
      <t xml:space="preserve">rence the </t>
    </r>
    <r>
      <rPr>
        <color rgb="FF1155CC"/>
        <u/>
      </rPr>
      <t>External Assurance Verification Statement</t>
    </r>
    <r>
      <rPr/>
      <t xml:space="preserve"> for additional details.
</t>
    </r>
  </si>
  <si>
    <r>
      <rPr/>
      <t xml:space="preserve">Additional information may be found at Splunk's ESG Resources website, available at: </t>
    </r>
    <r>
      <rPr>
        <color rgb="FF1155CC"/>
        <u/>
      </rPr>
      <t>splunk.com/en_us/global-impact/esg-resources.html</t>
    </r>
  </si>
  <si>
    <t xml:space="preserve">We welcome any comments or feedback regarding our ESG Data Sets, performance, commitments or other topics related to ESG and Splunk Global Impact.
Global Impact and Climate team: globalimpact@splunk.com
Investor inquiries: ir@splunk.com
Media inquiries: press@splunk.com
</t>
  </si>
  <si>
    <r>
      <rPr>
        <rFont val="Arial"/>
        <b/>
        <color rgb="FF000000"/>
        <sz val="18.0"/>
      </rPr>
      <t xml:space="preserve">Splunk ESG Data Tables: </t>
    </r>
    <r>
      <rPr>
        <rFont val="Arial"/>
        <b/>
        <color rgb="FFFF00FF"/>
        <sz val="18.0"/>
      </rPr>
      <t>Energy and Electricity</t>
    </r>
    <r>
      <rPr>
        <rFont val="Arial"/>
        <b/>
        <color rgb="FF000000"/>
        <sz val="14.0"/>
      </rPr>
      <t xml:space="preserve">
</t>
    </r>
    <r>
      <rPr>
        <rFont val="Arial"/>
        <color rgb="FF000000"/>
      </rPr>
      <t xml:space="preserve">Locked, downloadable data sets for ESG analysts
Data from 2022 Global Impact Report (published Dec. 17, 2022)
</t>
    </r>
  </si>
  <si>
    <t>Summary FY22 Energy and Electricity Data Tables</t>
  </si>
  <si>
    <t>Estimated FY22 Indirect Energy Consumption by Source, Measured as  
Market-based Gigajoules (GJ), Megawatt Hours (MWh) and Percentage (%) 1, 2</t>
  </si>
  <si>
    <t>Consumption Source</t>
  </si>
  <si>
    <t>GJ</t>
  </si>
  <si>
    <t>MWh</t>
  </si>
  <si>
    <t>% Overall</t>
  </si>
  <si>
    <t>Offices</t>
  </si>
  <si>
    <t>Data Centers</t>
  </si>
  <si>
    <t>TOTAL</t>
  </si>
  <si>
    <r>
      <rPr>
        <rFont val="Arial"/>
        <color rgb="FF000000"/>
        <sz val="9.0"/>
        <vertAlign val="superscript"/>
      </rPr>
      <t>1</t>
    </r>
    <r>
      <rPr>
        <rFont val="Arial"/>
        <color rgb="FF000000"/>
        <sz val="9.0"/>
      </rPr>
      <t xml:space="preserve"> Conversion from MWh to GJ uses a 3.6 conversion factor; origin</t>
    </r>
    <r>
      <rPr>
        <rFont val="Arial"/>
        <color rgb="FF000000"/>
        <sz val="9.0"/>
      </rPr>
      <t>al MWh data is externally assured; conversion calculations from MWh to GJ units of measure is not externally assured. All source data related to the IT asset electricity consumption and emissions were obtained directly from the vendor's externally assured green power report provided to Splunk annually.</t>
    </r>
    <r>
      <rPr>
        <rFont val="Arial"/>
        <color rgb="FF000000"/>
        <sz val="9.0"/>
      </rPr>
      <t xml:space="preserve">  
</t>
    </r>
    <r>
      <rPr>
        <rFont val="Arial"/>
        <color rgb="FF000000"/>
        <sz val="9.0"/>
        <vertAlign val="superscript"/>
      </rPr>
      <t>2</t>
    </r>
    <r>
      <rPr>
        <rFont val="Arial"/>
        <color rgb="FF000000"/>
        <sz val="9.0"/>
      </rPr>
      <t xml:space="preserve"> </t>
    </r>
    <r>
      <rPr>
        <rFont val="Arial"/>
        <color rgb="FF000000"/>
        <sz val="9.0"/>
      </rPr>
      <t>GRI Standards disclosures 302-1: Energy consumption within the organization</t>
    </r>
    <r>
      <rPr>
        <rFont val="Arial"/>
        <color rgb="FF000000"/>
        <sz val="9.0"/>
      </rPr>
      <t xml:space="preserve">; </t>
    </r>
    <r>
      <rPr>
        <rFont val="Arial"/>
        <color rgb="FF000000"/>
        <sz val="9.0"/>
      </rPr>
      <t>305-2: Energy indirect (Scope 2)</t>
    </r>
    <r>
      <rPr>
        <rFont val="Arial"/>
        <color rgb="FF000000"/>
        <sz val="9.0"/>
      </rPr>
      <t xml:space="preserve">; </t>
    </r>
    <r>
      <rPr>
        <rFont val="Arial"/>
        <color rgb="FF000000"/>
        <sz val="9.0"/>
      </rPr>
      <t>S</t>
    </r>
    <r>
      <rPr>
        <rFont val="Arial"/>
        <color rgb="FF000000"/>
        <sz val="9.0"/>
      </rPr>
      <t>ASB Software &amp; I</t>
    </r>
    <r>
      <rPr>
        <rFont val="Arial"/>
        <color rgb="FF000000"/>
        <sz val="9.0"/>
      </rPr>
      <t>T Services Sustainability Accounting Standard  TS-SI-130a.1, Total energy consumed, percentage of grid electricity, pe</t>
    </r>
    <r>
      <rPr>
        <rFont val="Arial"/>
        <color rgb="FF000000"/>
        <sz val="9.0"/>
      </rPr>
      <t>rcentage of renewable</t>
    </r>
    <r>
      <rPr>
        <rFont val="Arial"/>
        <color rgb="FF000000"/>
        <sz val="9.0"/>
      </rPr>
      <t xml:space="preserve">. </t>
    </r>
    <r>
      <rPr>
        <rFont val="Arial"/>
        <color rgb="FF000000"/>
        <sz val="9.0"/>
      </rPr>
      <t>A</t>
    </r>
    <r>
      <rPr>
        <rFont val="Arial"/>
        <color rgb="FF000000"/>
        <sz val="9.0"/>
      </rPr>
      <t>ligns with TCFD-Metrics &amp; Targets (TCFD-M): a) Metrics used to assess climate related risks and opportunities in line with its strategy and risk management processes, and TCFD-M: b) Scope 1, Scope 2, and, if appropriate, Scope 3 GHG emissions, and the related risks.</t>
    </r>
  </si>
  <si>
    <t>Estimated FY22 Indirect Data Center Consumption by Type, Measured as Gigajoules (GJ), Megawatt Hours (MWh) and Percentage Overall (%) 1, 2</t>
  </si>
  <si>
    <t>Consumption Type</t>
  </si>
  <si>
    <t xml:space="preserve">Computing (servers, IT assets) </t>
  </si>
  <si>
    <t xml:space="preserve">General facility (lighting, cooling) </t>
  </si>
  <si>
    <t>1 Conversion from MWh to GJ uses a 3.6 conversion factor; original MWh data is externally assured; conversion calculations from MWh to GJ units of measure is not externally assured. All source data related to the IT asset electricity consumption and emissions were obtained directly from the vendor's externally assured green power report provided to Splunk annually.  
2 GRI Standards disclosures 302-1: Energy consumption within the organization; 305-2: Energy indirect (Scope 2); SASB Software &amp; IT Services Sustainability Accounting Standard TS-SI-130a.1, Total energy consumed, percentage of grid electricity, percentage of renewable. Aligns with TCFD-Metrics &amp; Targets (TCFD-M): a) Metrics used to assess climate related risks and opportunities in line with its strategy and risk management processes, and TCFD-M: b) Scope 1, Scope 2, and, if appropriate, Scope 3 GHG emissions, and the related risks.</t>
  </si>
  <si>
    <t xml:space="preserve">Renewable Energy Certificates (RECs) by Percentage 1, 2 </t>
  </si>
  <si>
    <t>FY21</t>
  </si>
  <si>
    <t>FY22</t>
  </si>
  <si>
    <r>
      <rPr>
        <rFont val="Arial"/>
        <color rgb="FF000000"/>
        <sz val="9.0"/>
        <vertAlign val="superscript"/>
      </rPr>
      <t>1</t>
    </r>
    <r>
      <rPr>
        <rFont val="Arial"/>
        <color rgb="FF000000"/>
        <sz val="9.0"/>
        <vertAlign val="superscript"/>
      </rPr>
      <t xml:space="preserve"> </t>
    </r>
    <r>
      <rPr>
        <rFont val="Arial"/>
        <color rgb="FF000000"/>
        <sz val="9.0"/>
      </rPr>
      <t xml:space="preserve">RECs and </t>
    </r>
    <r>
      <rPr>
        <rFont val="Arial"/>
        <color rgb="FF000000"/>
        <sz val="9.0"/>
      </rPr>
      <t xml:space="preserve">International </t>
    </r>
    <r>
      <rPr>
        <rFont val="Arial"/>
        <color rgb="FF000000"/>
        <sz val="9.0"/>
      </rPr>
      <t xml:space="preserve">RECs </t>
    </r>
    <r>
      <rPr>
        <rFont val="Arial"/>
        <color rgb="FF000000"/>
        <sz val="9.0"/>
      </rPr>
      <t>(</t>
    </r>
    <r>
      <rPr>
        <rFont val="Arial"/>
        <color rgb="FF000000"/>
        <sz val="9.0"/>
      </rPr>
      <t>i</t>
    </r>
    <r>
      <rPr>
        <rFont val="Arial"/>
        <color rgb="FF000000"/>
        <sz val="9.0"/>
      </rPr>
      <t xml:space="preserve">-RECs) </t>
    </r>
    <r>
      <rPr>
        <rFont val="Arial"/>
        <color rgb="FF000000"/>
        <sz val="9.0"/>
      </rPr>
      <t xml:space="preserve">represent </t>
    </r>
    <r>
      <rPr>
        <rFont val="Arial"/>
        <color rgb="FF000000"/>
        <sz val="9.0"/>
      </rPr>
      <t xml:space="preserve">the electricity consumption of Splunk’s IT assets in third-party-operated </t>
    </r>
    <r>
      <rPr>
        <rFont val="Arial"/>
        <color rgb="FF000000"/>
        <sz val="9.0"/>
      </rPr>
      <t>d</t>
    </r>
    <r>
      <rPr>
        <rFont val="Arial"/>
        <color rgb="FF000000"/>
        <sz val="9.0"/>
      </rPr>
      <t xml:space="preserve">ata </t>
    </r>
    <r>
      <rPr>
        <rFont val="Arial"/>
        <color rgb="FF000000"/>
        <sz val="9.0"/>
      </rPr>
      <t>c</t>
    </r>
    <r>
      <rPr>
        <rFont val="Arial"/>
        <color rgb="FF000000"/>
        <sz val="9.0"/>
      </rPr>
      <t>enters</t>
    </r>
    <r>
      <rPr>
        <rFont val="Arial"/>
        <color rgb="FF000000"/>
        <sz val="9.0"/>
      </rPr>
      <t>;</t>
    </r>
    <r>
      <rPr>
        <rFont val="Arial"/>
        <color rgb="FF000000"/>
        <sz val="9.0"/>
      </rPr>
      <t xml:space="preserve"> </t>
    </r>
    <r>
      <rPr>
        <rFont val="Arial"/>
        <color rgb="FF000000"/>
        <sz val="9.0"/>
      </rPr>
      <t xml:space="preserve">data and usage are </t>
    </r>
    <r>
      <rPr>
        <rFont val="Arial"/>
        <color rgb="FF000000"/>
        <sz val="9.0"/>
      </rPr>
      <t>provided by third-party data center; data</t>
    </r>
    <r>
      <rPr>
        <rFont val="Arial"/>
        <color rgb="FF000000"/>
        <sz val="9.0"/>
      </rPr>
      <t xml:space="preserve"> and </t>
    </r>
    <r>
      <rPr>
        <rFont val="Arial"/>
        <color rgb="FF000000"/>
        <sz val="9.0"/>
      </rPr>
      <t xml:space="preserve">evidence of RECs and iRECS </t>
    </r>
    <r>
      <rPr>
        <rFont val="Arial"/>
        <color rgb="FF000000"/>
        <sz val="9.0"/>
      </rPr>
      <t xml:space="preserve">are </t>
    </r>
    <r>
      <rPr>
        <rFont val="Arial"/>
        <color rgb="FF000000"/>
        <sz val="9.0"/>
      </rPr>
      <t>externally assured by the data center ope</t>
    </r>
    <r>
      <rPr>
        <rFont val="Arial"/>
        <color rgb="FF000000"/>
        <sz val="9.0"/>
      </rPr>
      <t>rator's assurance provider</t>
    </r>
    <r>
      <rPr>
        <rFont val="Arial"/>
        <color rgb="FF000000"/>
        <sz val="9.0"/>
      </rPr>
      <t xml:space="preserve">. </t>
    </r>
    <r>
      <rPr>
        <rFont val="Arial"/>
        <color rgb="FF000000"/>
        <sz val="9.0"/>
      </rPr>
      <t xml:space="preserve">Note that </t>
    </r>
    <r>
      <rPr>
        <rFont val="Arial"/>
        <color rgb="FF000000"/>
        <sz val="9.0"/>
      </rPr>
      <t xml:space="preserve">Splunk </t>
    </r>
    <r>
      <rPr>
        <rFont val="Arial"/>
        <color rgb="FF000000"/>
        <sz val="9.0"/>
      </rPr>
      <t xml:space="preserve">does not use </t>
    </r>
    <r>
      <rPr>
        <rFont val="Arial"/>
        <color rgb="FF000000"/>
        <sz val="9.0"/>
      </rPr>
      <t>c</t>
    </r>
    <r>
      <rPr>
        <rFont val="Arial"/>
        <color rgb="FF000000"/>
        <sz val="9.0"/>
      </rPr>
      <t xml:space="preserve">urrently use </t>
    </r>
    <r>
      <rPr>
        <rFont val="Arial"/>
        <color rgb="FF000000"/>
        <sz val="9.0"/>
      </rPr>
      <t>carbon offset</t>
    </r>
    <r>
      <rPr>
        <rFont val="Arial"/>
        <color rgb="FF000000"/>
        <sz val="9.0"/>
      </rPr>
      <t xml:space="preserve">s.
</t>
    </r>
    <r>
      <rPr>
        <rFont val="Arial"/>
        <color rgb="FF000000"/>
        <sz val="9.0"/>
        <vertAlign val="superscript"/>
      </rPr>
      <t>2</t>
    </r>
    <r>
      <rPr>
        <rFont val="Arial"/>
        <color rgb="FF000000"/>
        <sz val="9.0"/>
      </rPr>
      <t xml:space="preserve"> GRI Standards disclosures 302-1: Energy consumption within the organization; 305-2: Energy indirect (Scope 2); SASB Software &amp; IT Services Sustainability Accounting Standard TS-SI-130a.1, Total energy consumed, percentage of grid electricity, percentage of renewable. </t>
    </r>
  </si>
  <si>
    <t xml:space="preserve">Data Center Power Usage Effectiveness (PUE) Ratios 1, 2 </t>
  </si>
  <si>
    <t>Average Data Center PUE</t>
  </si>
  <si>
    <r>
      <rPr>
        <rFont val="Arial"/>
        <color rgb="FF000000"/>
        <sz val="9.0"/>
        <vertAlign val="superscript"/>
      </rPr>
      <t xml:space="preserve">1 </t>
    </r>
    <r>
      <rPr>
        <rFont val="Arial"/>
        <color rgb="FF000000"/>
        <sz val="9.0"/>
      </rPr>
      <t>Power usage effectiveness (PUE)</t>
    </r>
    <r>
      <rPr>
        <rFont val="Arial"/>
        <color rgb="FF000000"/>
        <sz val="9.0"/>
      </rPr>
      <t xml:space="preserve"> </t>
    </r>
    <r>
      <rPr>
        <rFont val="Arial"/>
        <color rgb="FF000000"/>
        <sz val="9.0"/>
      </rPr>
      <t>is defined as the ratio of the total amount of power used by a computer data center facility to the</t>
    </r>
    <r>
      <rPr>
        <rFont val="Arial"/>
        <color rgb="FF000000"/>
        <sz val="9.0"/>
      </rPr>
      <t xml:space="preserve"> </t>
    </r>
    <r>
      <rPr>
        <rFont val="Arial"/>
        <color rgb="FF000000"/>
        <sz val="9.0"/>
      </rPr>
      <t>amount of power delivered to computing equipment</t>
    </r>
    <r>
      <rPr>
        <rFont val="Arial"/>
        <color rgb="FF000000"/>
        <sz val="9.0"/>
      </rPr>
      <t xml:space="preserve">. The ratio is used to distinguish electricity </t>
    </r>
    <r>
      <rPr>
        <rFont val="Arial"/>
        <color rgb="FF000000"/>
        <sz val="9.0"/>
      </rPr>
      <t>allocated to facility</t>
    </r>
    <r>
      <rPr>
        <rFont val="Arial"/>
        <color rgb="FF000000"/>
        <sz val="9.0"/>
      </rPr>
      <t>.</t>
    </r>
    <r>
      <rPr>
        <rFont val="Arial"/>
        <color rgb="FF000000"/>
        <sz val="9.0"/>
      </rPr>
      <t xml:space="preserve">operations such as </t>
    </r>
    <r>
      <rPr>
        <rFont val="Arial"/>
        <color rgb="FF000000"/>
        <sz val="9.0"/>
      </rPr>
      <t xml:space="preserve">cooling and </t>
    </r>
    <r>
      <rPr>
        <rFont val="Arial"/>
        <color rgb="FF000000"/>
        <sz val="9.0"/>
      </rPr>
      <t xml:space="preserve">overhead </t>
    </r>
    <r>
      <rPr>
        <rFont val="Arial"/>
        <color rgb="FF000000"/>
        <sz val="9.0"/>
      </rPr>
      <t>light</t>
    </r>
    <r>
      <rPr>
        <rFont val="Arial"/>
        <color rgb="FF000000"/>
        <sz val="9.0"/>
      </rPr>
      <t>in</t>
    </r>
    <r>
      <rPr>
        <rFont val="Arial"/>
        <color rgb="FF000000"/>
        <sz val="9.0"/>
      </rPr>
      <t>g</t>
    </r>
    <r>
      <rPr>
        <rFont val="Arial"/>
        <color rgb="FF000000"/>
        <sz val="9.0"/>
      </rPr>
      <t xml:space="preserve"> from electricity allocated to computing equi</t>
    </r>
    <r>
      <rPr>
        <rFont val="Arial"/>
        <color rgb="FF000000"/>
        <sz val="9.0"/>
      </rPr>
      <t xml:space="preserve">pment (servers and other IT assets). </t>
    </r>
    <r>
      <rPr>
        <rFont val="Arial"/>
        <color rgb="FF000000"/>
        <sz val="9.0"/>
      </rPr>
      <t xml:space="preserve"> </t>
    </r>
    <r>
      <rPr>
        <rFont val="Arial"/>
        <color rgb="FF000000"/>
        <sz val="9.0"/>
      </rPr>
      <t xml:space="preserve">PUE does not </t>
    </r>
    <r>
      <rPr>
        <rFont val="Arial"/>
        <color rgb="FF000000"/>
        <sz val="9.0"/>
      </rPr>
      <t xml:space="preserve">account for </t>
    </r>
    <r>
      <rPr>
        <rFont val="Arial"/>
        <color rgb="FF000000"/>
        <sz val="9.0"/>
      </rPr>
      <t>weather-adjusted normalization (heating and cooling da</t>
    </r>
    <r>
      <rPr>
        <rFont val="Arial"/>
        <color rgb="FF000000"/>
        <sz val="9.0"/>
      </rPr>
      <t xml:space="preserve">ys based on global </t>
    </r>
    <r>
      <rPr>
        <rFont val="Arial"/>
        <color rgb="FF000000"/>
        <sz val="9.0"/>
      </rPr>
      <t xml:space="preserve">geographies). </t>
    </r>
    <r>
      <rPr>
        <rFont val="Arial"/>
        <color rgb="FF000000"/>
        <sz val="9.0"/>
      </rPr>
      <t xml:space="preserve"> 
</t>
    </r>
    <r>
      <rPr>
        <rFont val="Arial"/>
        <color rgb="FF000000"/>
        <sz val="9.0"/>
        <vertAlign val="superscript"/>
      </rPr>
      <t>2</t>
    </r>
    <r>
      <rPr>
        <rFont val="Arial"/>
        <color rgb="FF000000"/>
        <sz val="9.0"/>
      </rPr>
      <t xml:space="preserve"> </t>
    </r>
    <r>
      <rPr>
        <rFont val="Arial"/>
        <color rgb="FF000000"/>
        <sz val="9.0"/>
      </rPr>
      <t xml:space="preserve">PUE </t>
    </r>
    <r>
      <rPr>
        <rFont val="Arial"/>
        <color rgb="FF000000"/>
        <sz val="9.0"/>
      </rPr>
      <t>is a</t>
    </r>
    <r>
      <rPr>
        <rFont val="Arial"/>
        <color rgb="FF000000"/>
        <sz val="9.0"/>
      </rPr>
      <t xml:space="preserve">n </t>
    </r>
    <r>
      <rPr>
        <rFont val="Arial"/>
        <color rgb="FF000000"/>
        <sz val="9.0"/>
      </rPr>
      <t>ISO/IEC 30134-2:2016</t>
    </r>
    <r>
      <rPr>
        <rFont val="Arial"/>
        <color rgb="FF000000"/>
        <sz val="9.0"/>
      </rPr>
      <t xml:space="preserve"> </t>
    </r>
    <r>
      <rPr>
        <rFont val="Arial"/>
        <color rgb="FF000000"/>
        <sz val="9.0"/>
      </rPr>
      <t xml:space="preserve">global </t>
    </r>
    <r>
      <rPr>
        <rFont val="Arial"/>
        <color rgb="FF000000"/>
        <sz val="9.0"/>
      </rPr>
      <t xml:space="preserve">data center </t>
    </r>
    <r>
      <rPr>
        <rFont val="Arial"/>
        <color rgb="FF000000"/>
        <sz val="9.0"/>
      </rPr>
      <t>energ</t>
    </r>
    <r>
      <rPr>
        <rFont val="Arial"/>
        <color rgb="FF000000"/>
        <sz val="9.0"/>
      </rPr>
      <t xml:space="preserve">y </t>
    </r>
    <r>
      <rPr>
        <rFont val="Arial"/>
        <color rgb="FF000000"/>
        <sz val="9.0"/>
      </rPr>
      <t>efficiency</t>
    </r>
    <r>
      <rPr>
        <rFont val="Arial"/>
        <color rgb="FF000000"/>
        <sz val="9.0"/>
      </rPr>
      <t xml:space="preserve"> </t>
    </r>
    <r>
      <rPr>
        <rFont val="Arial"/>
        <color rgb="FF000000"/>
        <sz val="9.0"/>
      </rPr>
      <t>standar</t>
    </r>
    <r>
      <rPr>
        <rFont val="Arial"/>
        <color rgb="FF000000"/>
        <sz val="9.0"/>
      </rPr>
      <t xml:space="preserve">d. </t>
    </r>
  </si>
  <si>
    <t>FY22 Global Energy Mix Detailed Data Tables</t>
  </si>
  <si>
    <r>
      <rPr>
        <rFont val="Arial"/>
        <b/>
        <color rgb="FF000000"/>
        <sz val="10.0"/>
      </rPr>
      <t xml:space="preserve">Estimated FY22 </t>
    </r>
    <r>
      <rPr>
        <rFont val="Arial"/>
        <b/>
        <color rgb="FF000000"/>
        <sz val="10.0"/>
      </rPr>
      <t xml:space="preserve">Office Energy </t>
    </r>
    <r>
      <rPr>
        <rFont val="Arial"/>
        <b/>
        <color rgb="FF000000"/>
        <sz val="10.0"/>
      </rPr>
      <t xml:space="preserve">Mix </t>
    </r>
    <r>
      <rPr>
        <rFont val="Arial"/>
        <b/>
        <color rgb="FF000000"/>
        <sz val="10.0"/>
      </rPr>
      <t xml:space="preserve">Consumed by Region, Country and </t>
    </r>
    <r>
      <rPr>
        <rFont val="Arial"/>
        <b/>
        <color rgb="FF000000"/>
        <sz val="10.0"/>
      </rPr>
      <t xml:space="preserve">by </t>
    </r>
    <r>
      <rPr>
        <rFont val="Arial"/>
        <b/>
        <color rgb="FF000000"/>
        <sz val="10.0"/>
      </rPr>
      <t>Non-R</t>
    </r>
    <r>
      <rPr>
        <rFont val="Arial"/>
        <b/>
        <color rgb="FF000000"/>
        <sz val="10.0"/>
      </rPr>
      <t>enewable</t>
    </r>
    <r>
      <rPr>
        <rFont val="Arial"/>
        <b/>
        <color rgb="FF000000"/>
        <sz val="10.0"/>
      </rPr>
      <t xml:space="preserve">, </t>
    </r>
    <r>
      <rPr>
        <rFont val="Arial"/>
        <b/>
        <color rgb="FF000000"/>
        <sz val="10.0"/>
      </rPr>
      <t>Renewable</t>
    </r>
    <r>
      <rPr>
        <rFont val="Arial"/>
        <b/>
        <color rgb="FF000000"/>
        <sz val="10.0"/>
      </rPr>
      <t>, Other</t>
    </r>
    <r>
      <rPr>
        <rFont val="Arial"/>
        <b/>
        <color rgb="FF000000"/>
        <sz val="10.0"/>
      </rPr>
      <t xml:space="preserve"> </t>
    </r>
    <r>
      <rPr>
        <rFont val="Arial"/>
        <b/>
        <color rgb="FF000000"/>
        <sz val="10.0"/>
      </rPr>
      <t>Source</t>
    </r>
    <r>
      <rPr>
        <rFont val="Arial"/>
        <b/>
        <color rgb="FF000000"/>
        <sz val="10.0"/>
      </rPr>
      <t>s</t>
    </r>
    <r>
      <rPr>
        <rFont val="Arial"/>
        <b/>
        <color rgb="FF000000"/>
        <sz val="10.0"/>
      </rPr>
      <t xml:space="preserve">: </t>
    </r>
    <r>
      <rPr>
        <rFont val="Arial"/>
        <b/>
        <color rgb="FF000000"/>
        <sz val="10.0"/>
      </rPr>
      <t>L</t>
    </r>
    <r>
      <rPr>
        <rFont val="Arial"/>
        <b/>
        <color rgb="FF000000"/>
        <sz val="10.0"/>
      </rPr>
      <t>ocation</t>
    </r>
    <r>
      <rPr>
        <rFont val="Arial"/>
        <b/>
        <color rgb="FF000000"/>
        <sz val="10.0"/>
      </rPr>
      <t>-based (</t>
    </r>
    <r>
      <rPr>
        <rFont val="Arial"/>
        <b/>
        <color rgb="FF000000"/>
        <sz val="10.0"/>
      </rPr>
      <t>M</t>
    </r>
    <r>
      <rPr>
        <rFont val="Arial"/>
        <b/>
        <color rgb="FF000000"/>
        <sz val="10.0"/>
      </rPr>
      <t xml:space="preserve">Wh) </t>
    </r>
    <r>
      <rPr>
        <rFont val="Arial"/>
        <b/>
        <color rgb="FF000000"/>
        <sz val="10.0"/>
        <vertAlign val="superscript"/>
      </rPr>
      <t>1</t>
    </r>
    <r>
      <rPr>
        <rFont val="Arial"/>
        <b/>
        <color rgb="FF000000"/>
        <sz val="10.0"/>
      </rPr>
      <t>,</t>
    </r>
    <r>
      <rPr>
        <rFont val="Arial"/>
        <b/>
        <color rgb="FF000000"/>
        <sz val="10.0"/>
        <vertAlign val="superscript"/>
      </rPr>
      <t>2</t>
    </r>
  </si>
  <si>
    <t>Non-Renewable Sources: 
5,418.1 MWh</t>
  </si>
  <si>
    <t>Renewable Sources: 
2,647.7 MWh</t>
  </si>
  <si>
    <t>Other: 
19.3 MWh</t>
  </si>
  <si>
    <t>All Sources: 
(8,085.2MWh)</t>
  </si>
  <si>
    <t>Region, Country</t>
  </si>
  <si>
    <t>Coal</t>
  </si>
  <si>
    <t>Oil</t>
  </si>
  <si>
    <t>Natural Gas</t>
  </si>
  <si>
    <t>Other Fossil</t>
  </si>
  <si>
    <t>Nuclear</t>
  </si>
  <si>
    <t>Hydropower</t>
  </si>
  <si>
    <t>Biomass, Biofuels, Waste</t>
  </si>
  <si>
    <t>Geothermal, Solar, Wind</t>
  </si>
  <si>
    <t>Other/Unknown</t>
  </si>
  <si>
    <t>Combined</t>
  </si>
  <si>
    <t>ASIA-PACIFIC</t>
  </si>
  <si>
    <t>China</t>
  </si>
  <si>
    <t>Singapore</t>
  </si>
  <si>
    <t>Japan</t>
  </si>
  <si>
    <t>Australia</t>
  </si>
  <si>
    <t>EUROPE AND MIDDLE EAST</t>
  </si>
  <si>
    <t>UK</t>
  </si>
  <si>
    <t>Poland</t>
  </si>
  <si>
    <t>UAE</t>
  </si>
  <si>
    <t>AMERICAS</t>
  </si>
  <si>
    <t>USA</t>
  </si>
  <si>
    <t>Canada</t>
  </si>
  <si>
    <t>GLOBAL TOTAL</t>
  </si>
  <si>
    <r>
      <rPr>
        <rFont val="Arial"/>
        <color rgb="FF000000"/>
        <sz val="10.0"/>
        <vertAlign val="superscript"/>
      </rPr>
      <t>1</t>
    </r>
    <r>
      <rPr>
        <rFont val="Arial"/>
        <color rgb="FF000000"/>
        <sz val="10.0"/>
      </rPr>
      <t xml:space="preserve"> </t>
    </r>
    <r>
      <rPr>
        <rFont val="Arial"/>
        <color rgb="FF000000"/>
        <sz val="10.0"/>
      </rPr>
      <t>Estimated fuel</t>
    </r>
    <r>
      <rPr>
        <rFont val="Arial"/>
        <color rgb="FF000000"/>
        <sz val="10.0"/>
      </rPr>
      <t xml:space="preserve"> mix from electricity consumption</t>
    </r>
    <r>
      <rPr>
        <rFont val="Arial"/>
        <color rgb="FF000000"/>
        <sz val="10.0"/>
      </rPr>
      <t xml:space="preserve"> at Splunk main offices uses publicly available information </t>
    </r>
    <r>
      <rPr>
        <rFont val="Arial"/>
        <color rgb="FF000000"/>
        <sz val="10.0"/>
      </rPr>
      <t xml:space="preserve">and </t>
    </r>
    <r>
      <rPr>
        <rFont val="Arial"/>
        <color rgb="FF000000"/>
        <sz val="10.0"/>
      </rPr>
      <t xml:space="preserve">follows </t>
    </r>
    <r>
      <rPr>
        <rFont val="Arial"/>
        <color rgb="FF000000"/>
        <sz val="10.0"/>
      </rPr>
      <t>the GHG Protocol location-based methodology</t>
    </r>
    <r>
      <rPr>
        <rFont val="Arial"/>
        <color rgb="FF000000"/>
        <sz val="10.0"/>
      </rPr>
      <t xml:space="preserve">. </t>
    </r>
    <r>
      <rPr>
        <rFont val="Arial"/>
        <color rgb="FF000000"/>
        <sz val="10.0"/>
      </rPr>
      <t xml:space="preserve"> 
</t>
    </r>
    <r>
      <rPr>
        <rFont val="Arial"/>
        <color rgb="FF000000"/>
        <sz val="10.0"/>
        <vertAlign val="superscript"/>
      </rPr>
      <t>2</t>
    </r>
    <r>
      <rPr>
        <rFont val="Arial"/>
        <color rgb="FF000000"/>
        <sz val="10.0"/>
      </rPr>
      <t xml:space="preserve"> GRI Standards disclosures 302-1: Energy consumption within the organization; </t>
    </r>
    <r>
      <rPr>
        <rFont val="Arial"/>
        <color rgb="FF000000"/>
        <sz val="10.0"/>
      </rPr>
      <t xml:space="preserve">SASB Sustainability Accounting Standard </t>
    </r>
    <r>
      <rPr>
        <rFont val="Arial"/>
        <color rgb="FF000000"/>
        <sz val="10.0"/>
      </rPr>
      <t>Softwar</t>
    </r>
    <r>
      <rPr>
        <rFont val="Arial"/>
        <color rgb="FF000000"/>
        <sz val="10.0"/>
      </rPr>
      <t xml:space="preserve">e and IT Services </t>
    </r>
    <r>
      <rPr>
        <rFont val="Arial"/>
        <color rgb="FF000000"/>
        <sz val="10.0"/>
      </rPr>
      <t xml:space="preserve">sector disclosure: SASB </t>
    </r>
    <r>
      <rPr>
        <rFont val="Arial"/>
        <color rgb="FF000000"/>
        <sz val="10.0"/>
      </rPr>
      <t>TC-SI-130a.1. (1) Total energy consumed, (2) percentage grid electricity, (3)</t>
    </r>
    <r>
      <rPr>
        <rFont val="Arial"/>
        <color rgb="FF000000"/>
        <sz val="10.0"/>
      </rPr>
      <t xml:space="preserve"> </t>
    </r>
    <r>
      <rPr>
        <rFont val="Arial"/>
        <color rgb="FF000000"/>
        <sz val="10.0"/>
      </rPr>
      <t>percentage renewable</t>
    </r>
    <r>
      <rPr>
        <rFont val="Arial"/>
        <color rgb="FF000000"/>
        <sz val="10.0"/>
      </rPr>
      <t xml:space="preserve">. </t>
    </r>
    <r>
      <rPr>
        <rFont val="Arial"/>
        <color rgb="FF000000"/>
        <sz val="10.0"/>
      </rPr>
      <t>Aligns with TCFD-Metrics &amp; Targets (TCFD-M): a) Metrics used to assess climate-related risks and opportunities in line with its strategy and risk management process.</t>
    </r>
  </si>
  <si>
    <r>
      <rPr>
        <rFont val="Arial"/>
        <b/>
        <color rgb="FF000000"/>
        <sz val="10.0"/>
      </rPr>
      <t>Estimated FY22 Electricity Mix Consumed by Region, Country and Non-Renewable / Renewable Source</t>
    </r>
    <r>
      <rPr>
        <rFont val="Arial"/>
        <b/>
        <color rgb="FF000000"/>
        <sz val="10.0"/>
      </rPr>
      <t xml:space="preserve"> </t>
    </r>
    <r>
      <rPr>
        <rFont val="Arial"/>
        <b/>
        <color rgb="FF000000"/>
        <sz val="10.0"/>
      </rPr>
      <t>(</t>
    </r>
    <r>
      <rPr>
        <rFont val="Arial"/>
        <b/>
        <color rgb="FF000000"/>
        <sz val="10.0"/>
      </rPr>
      <t>Pe</t>
    </r>
    <r>
      <rPr>
        <rFont val="Arial"/>
        <b/>
        <color rgb="FF000000"/>
        <sz val="10.0"/>
      </rPr>
      <t>rcentage</t>
    </r>
    <r>
      <rPr>
        <rFont val="Arial"/>
        <b/>
        <color rgb="FF000000"/>
        <sz val="10.0"/>
      </rPr>
      <t xml:space="preserve">) </t>
    </r>
    <r>
      <rPr>
        <rFont val="Arial"/>
        <b/>
        <color rgb="FF000000"/>
        <sz val="10.0"/>
        <vertAlign val="superscript"/>
      </rPr>
      <t>1</t>
    </r>
    <r>
      <rPr>
        <rFont val="Arial"/>
        <b/>
        <color rgb="FF000000"/>
        <sz val="10.0"/>
      </rPr>
      <t>,</t>
    </r>
    <r>
      <rPr>
        <rFont val="Arial"/>
        <b/>
        <color rgb="FF000000"/>
        <sz val="10.0"/>
        <vertAlign val="superscript"/>
      </rPr>
      <t>2</t>
    </r>
  </si>
  <si>
    <t>Non-Renewable Sources: 
67.0%</t>
  </si>
  <si>
    <t>Renewable Sources: 
32.7%</t>
  </si>
  <si>
    <t>Other: 
0.2%</t>
  </si>
  <si>
    <t>All Sources: 
(100%)</t>
  </si>
  <si>
    <r>
      <rPr>
        <rFont val="Arial"/>
        <color rgb="FF000000"/>
        <sz val="10.0"/>
        <vertAlign val="superscript"/>
      </rPr>
      <t>1</t>
    </r>
    <r>
      <rPr>
        <rFont val="Arial"/>
        <color rgb="FF000000"/>
        <sz val="10.0"/>
      </rPr>
      <t xml:space="preserve"> Estimated fuel mix from electricity consumption at Splunk main offices uses publicly available information and follows the GHG Protocol location-based methodology.  
</t>
    </r>
    <r>
      <rPr>
        <rFont val="Arial"/>
        <color rgb="FF000000"/>
        <sz val="10.0"/>
        <vertAlign val="superscript"/>
      </rPr>
      <t>2</t>
    </r>
    <r>
      <rPr>
        <rFont val="Arial"/>
        <color rgb="FF000000"/>
        <sz val="10.0"/>
      </rPr>
      <t xml:space="preserve"> GRI Standards disclosures 302-1: Energy consumption within the organization; SASB Sustainability Accounting Standard Software and IT Services sector disclosure: SASB TC-SI-130a.1. (1) Total energy consumed, (2) percentage grid electricity, (3) percentage renewable. Aligns with TCFD-Metrics &amp; Targets (TCFD-M): a) Metrics used to assess climate-related risks and opportunities in line with its strategy and risk management process.</t>
    </r>
  </si>
  <si>
    <t>&lt;&lt; End of Energy and Electricity Data Tables &gt;&gt;</t>
  </si>
  <si>
    <r>
      <rPr>
        <rFont val="Arial"/>
        <b/>
        <color rgb="FF000000"/>
        <sz val="18.0"/>
      </rPr>
      <t xml:space="preserve">Splunk ESG Data Tables: </t>
    </r>
    <r>
      <rPr>
        <rFont val="Arial"/>
        <b/>
        <color rgb="FFFF00FF"/>
        <sz val="18.0"/>
      </rPr>
      <t>Greenhouse Gas Emissions</t>
    </r>
    <r>
      <rPr>
        <rFont val="Arial"/>
        <b/>
        <color rgb="FF000000"/>
        <sz val="14.0"/>
      </rPr>
      <t xml:space="preserve">
</t>
    </r>
    <r>
      <rPr>
        <rFont val="Arial"/>
        <color rgb="FF000000"/>
      </rPr>
      <t xml:space="preserve">Locked, downloadable data sets for ESG analysts
Data from 2022 Global Impact Report (published Dec. 17, 2022)
</t>
    </r>
  </si>
  <si>
    <t>Commentary and updates</t>
  </si>
  <si>
    <r>
      <rPr>
        <rFont val="Arial"/>
        <color rgb="FF000000"/>
        <sz val="10.0"/>
      </rPr>
      <t xml:space="preserve">The 2022 Global Impact Report (published Dec 2022) updates certain FY21 GHG data originally disclosed in our 2021 Global Impact Report (published Dec. 2021):   
</t>
    </r>
    <r>
      <rPr>
        <rFont val="Arial"/>
        <b/>
        <color rgb="FF000000"/>
        <sz val="10.0"/>
      </rPr>
      <t>Revised FY21 Scope 3 emissions</t>
    </r>
    <r>
      <rPr>
        <rFont val="Arial"/>
        <color rgb="FF000000"/>
        <sz val="10.0"/>
      </rPr>
      <t>: This report revises figures from data that was previously over-reported in the 2021 Global Impact Report. Updated data reflects refinements made to the FY21 kilometers-to-miles conversion formulas used for Category 6 - Employee Business Travel and refinements made to the FY21 UK DEFRA emission factor formulas used to normalize certain methane (CH4) and nitrous oxides (N2O) global warming potentials to carbon dioxide equivalents used to determine air and rail travel associated with Category 6 - Employee Business Travel and Category 7 - Employee Commuting.  The revised FY21 Total Scopes 1, 2 &amp; 3 - Location-based emiss</t>
    </r>
    <r>
      <rPr>
        <rFont val="Arial"/>
        <color rgb="FFEE2724"/>
        <sz val="10.0"/>
      </rPr>
      <t>i</t>
    </r>
    <r>
      <rPr>
        <rFont val="Arial"/>
        <color rgb="FF000000"/>
        <sz val="10.0"/>
      </rPr>
      <t>ons is 15,140 MTCO2e (originally reported as 24,345 MTCO2e); and Total Scope 1, 2 &amp; 3 - Market-based emissions is now 13,758 MTCO2e (originally reported as 23,362). The revised FY21 total Scope 3 emissions is 11,430 MTCO2e (originally reported as 20,635 MTCO2e); the revised FY21 Category 6 emissions are 5,639 MTCO2e (originally reported as 13,817 MTCO2e); the revised Category 7 emissions are 1,205 MTCO2e (originally reported as 2,232 MTCO2e).</t>
    </r>
    <r>
      <rPr>
        <rFont val="Arial"/>
        <b/>
        <color rgb="FF000000"/>
        <sz val="10.0"/>
      </rPr>
      <t xml:space="preserve">
Revised FY21 Scope 2 Market-bas</t>
    </r>
    <r>
      <rPr>
        <rFont val="Arial"/>
        <color rgb="FF000000"/>
        <sz val="10.0"/>
      </rPr>
      <t xml:space="preserve">ed </t>
    </r>
    <r>
      <rPr>
        <rFont val="Arial"/>
        <b/>
        <color rgb="FF000000"/>
        <sz val="10.0"/>
      </rPr>
      <t>emissions</t>
    </r>
    <r>
      <rPr>
        <rFont val="Arial"/>
        <color rgb="FF000000"/>
        <sz val="10.0"/>
      </rPr>
      <t>: This report revises figures from data that was previously over-reported in the 2021 Global Impact Report based on a review of the GHG Protocol guidance for Scope 2 market-based reporting and the determination that Splunk's purchased RECs associated with third-party data centers should be attributable to Market-based reporting. For this reason, the emissions associated with data center usage that are offset by the purchase of RECs are allocated to Location-based reporting (reported as a total of 3,686 MTCO2e) and omitted from Market-based reporting (reported as a total of 2,703 MTCO2e) for Splunk's FY21 Scope 2 emissions.</t>
    </r>
    <r>
      <rPr>
        <rFont val="Arial"/>
        <b/>
        <color rgb="FF000000"/>
        <sz val="10.0"/>
      </rPr>
      <t xml:space="preserve"> 
Commentary on FY21 to FY22 increase</t>
    </r>
    <r>
      <rPr>
        <rFont val="Arial"/>
        <color rgb="FF000000"/>
        <sz val="10.0"/>
      </rPr>
      <t xml:space="preserve"> </t>
    </r>
    <r>
      <rPr>
        <rFont val="Arial"/>
        <b/>
        <color rgb="FF000000"/>
        <sz val="10.0"/>
      </rPr>
      <t>of Scope 1 emissions</t>
    </r>
    <r>
      <rPr>
        <rFont val="Arial"/>
        <color rgb="FF000000"/>
        <sz val="10.0"/>
      </rPr>
      <t xml:space="preserve">: Increases from FY21 Scope 1 emissions (24 MTCO2e) to FY22 Scope 1 emissions (374 MTCO2e) are based on updated assumptions and methodologies applied ot the FY22 HFCs associated with office building refrigerants. Due to the relatively low amount of Scope 1 emissions (approximately 3.6% of overall emissions), Splunk does not plan to update the Scope 1 FY21 emissions for this report, but may do so for future disclosures. </t>
    </r>
  </si>
  <si>
    <t>Summary FY22 Greenhouse Gas Data Tables</t>
  </si>
  <si>
    <t>Estimated Summary FY22 Greenhouse Gas Emissions:
Market-based reporting (MTCO2e, % total) 1</t>
  </si>
  <si>
    <t>Emissions Scope</t>
  </si>
  <si>
    <r>
      <rPr>
        <rFont val="Arial"/>
        <b/>
        <color rgb="FF000000"/>
        <sz val="10.0"/>
      </rPr>
      <t>MTCO</t>
    </r>
    <r>
      <rPr>
        <rFont val="Arial"/>
        <b/>
        <color rgb="FF000000"/>
        <sz val="10.0"/>
        <vertAlign val="subscript"/>
      </rPr>
      <t>2</t>
    </r>
    <r>
      <rPr>
        <rFont val="Arial"/>
        <b/>
        <color rgb="FF000000"/>
        <sz val="10.0"/>
      </rPr>
      <t>e</t>
    </r>
  </si>
  <si>
    <t>Scope 1 Direct Emissions</t>
  </si>
  <si>
    <t>Scope 2 Indirect Emissions</t>
  </si>
  <si>
    <t>Scope 3 Other Indirect Emissions</t>
  </si>
  <si>
    <r>
      <rPr>
        <rFont val="Arial"/>
        <color rgb="FF000000"/>
        <sz val="9.0"/>
        <vertAlign val="superscript"/>
      </rPr>
      <t>1</t>
    </r>
    <r>
      <rPr>
        <rFont val="Arial"/>
        <color rgb="FF000000"/>
        <sz val="9.0"/>
      </rPr>
      <t xml:space="preserve"> GRI Standards disclosures 305-1: Direct (Scope 1) GHG Emissions and 305-2: Energy indirect (Scope 2) GHG emissions</t>
    </r>
    <r>
      <rPr>
        <rFont val="Arial"/>
        <color rgb="FF3051F2"/>
        <sz val="9.0"/>
      </rPr>
      <t>;</t>
    </r>
    <r>
      <rPr>
        <rFont val="Arial"/>
        <color rgb="FFEE2724"/>
        <sz val="9.0"/>
      </rPr>
      <t xml:space="preserve"> </t>
    </r>
    <r>
      <rPr>
        <rFont val="Arial"/>
        <color rgb="FF000000"/>
        <sz val="9.0"/>
      </rPr>
      <t>a</t>
    </r>
    <r>
      <rPr>
        <rFont val="Arial"/>
        <color rgb="FF000000"/>
        <sz val="9.0"/>
      </rPr>
      <t xml:space="preserve">ligns with TCFD-Metrics &amp; Targets (TCFD-M): a) Metrics used to assess climate related risks and opportunities in line with its strategy and risk management processes, and TCFD-M: b) Scope 1, Scope 2, and, if appropriate, Scope 3 GHG emissions, and the related risks.
</t>
    </r>
  </si>
  <si>
    <t>Estimated Summary FY22 Greenhouse Gas Emissions:
Location-based reporting (MTCO2e, % total) 1</t>
  </si>
  <si>
    <r>
      <rPr>
        <rFont val="Arial"/>
        <b/>
        <color rgb="FF000000"/>
        <sz val="10.0"/>
      </rPr>
      <t>MTCO</t>
    </r>
    <r>
      <rPr>
        <rFont val="Arial"/>
        <b/>
        <color rgb="FF000000"/>
        <sz val="10.0"/>
        <vertAlign val="subscript"/>
      </rPr>
      <t>2</t>
    </r>
    <r>
      <rPr>
        <rFont val="Arial"/>
        <b/>
        <color rgb="FF000000"/>
        <sz val="10.0"/>
      </rPr>
      <t>e</t>
    </r>
  </si>
  <si>
    <r>
      <rPr>
        <rFont val="Arial"/>
        <color rgb="FF000000"/>
        <sz val="9.0"/>
        <vertAlign val="superscript"/>
      </rPr>
      <t>1</t>
    </r>
    <r>
      <rPr>
        <rFont val="Arial"/>
        <color rgb="FF000000"/>
        <sz val="9.0"/>
      </rPr>
      <t xml:space="preserve"> GRI Standards disclosures 305-1: Direct (Scope 1) GHG Emissions and 305-2: Energy indirect (Scope 2) GHG emissions; aligns with TCFD-Metrics &amp; Targets (TCFD-M): a) Metrics used to assess climate related risks and opportunities in line with its strategy and risk management processes, and TCFD-M: b) Scope 1, Scope 2, and, if appropriate, Scope 3 GHG emissions, and the related risks.
</t>
    </r>
  </si>
  <si>
    <t xml:space="preserve">Estimated FY22 Total Direct (Scope 1) and Indirect (Market-based Scope 2) Greenhouse Gas Emissions (MTCO2e, % total) 1
</t>
  </si>
  <si>
    <r>
      <rPr>
        <rFont val="Arial"/>
        <b/>
        <color rgb="FF000000"/>
        <sz val="10.0"/>
      </rPr>
      <t>MTCO</t>
    </r>
    <r>
      <rPr>
        <rFont val="Arial"/>
        <b/>
        <color rgb="FF000000"/>
        <sz val="10.0"/>
        <vertAlign val="subscript"/>
      </rPr>
      <t>2</t>
    </r>
    <r>
      <rPr>
        <rFont val="Arial"/>
        <b/>
        <color rgb="FF000000"/>
        <sz val="10.0"/>
      </rPr>
      <t>e</t>
    </r>
  </si>
  <si>
    <r>
      <rPr>
        <rFont val="Arial"/>
        <color rgb="FF000000"/>
        <sz val="9.0"/>
        <vertAlign val="superscript"/>
      </rPr>
      <t>1</t>
    </r>
    <r>
      <rPr>
        <rFont val="Arial"/>
        <color rgb="FF000000"/>
        <sz val="9.0"/>
      </rPr>
      <t xml:space="preserve"> GRI Standards disclosures 305-1: Direct (Scope 1) GHG Emissions and 305-2: Energy indirect (Scope 2) GHG emissions; aligns with TCFD-Metrics &amp; Targets (TCFD-M): a) Metrics used to assess climate related risks and opportunities in line with its strategy and risk management processes, and TCFD-M: b) Scope 1, Scope 2, and, if appropriate, Scope 3 GHG emissions, and the related risks.
</t>
    </r>
  </si>
  <si>
    <r>
      <rPr>
        <rFont val="Arial"/>
        <b/>
        <color rgb="FF000000"/>
        <sz val="10.0"/>
      </rPr>
      <t>Estimated FY22 Emissions Intensity</t>
    </r>
    <r>
      <rPr>
        <rFont val="Arial"/>
        <b/>
        <color rgb="FF000000"/>
        <sz val="10.0"/>
      </rPr>
      <t xml:space="preserve"> </t>
    </r>
    <r>
      <rPr>
        <rFont val="Arial"/>
        <b/>
        <color rgb="FF000000"/>
        <sz val="10.0"/>
      </rPr>
      <t>Scopes 1</t>
    </r>
    <r>
      <rPr>
        <rFont val="Arial"/>
        <b/>
        <color rgb="FF000000"/>
        <sz val="10.0"/>
      </rPr>
      <t xml:space="preserve"> and</t>
    </r>
    <r>
      <rPr>
        <rFont val="Arial"/>
        <b/>
        <color rgb="FF000000"/>
        <sz val="10.0"/>
      </rPr>
      <t xml:space="preserve"> 2</t>
    </r>
    <r>
      <rPr>
        <rFont val="Arial"/>
        <b/>
        <color rgb="FF000000"/>
        <sz val="10.0"/>
      </rPr>
      <t xml:space="preserve"> </t>
    </r>
    <r>
      <rPr>
        <rFont val="Arial"/>
        <b/>
        <color rgb="FF000000"/>
        <sz val="10.0"/>
      </rPr>
      <t>(MTCO</t>
    </r>
    <r>
      <rPr>
        <rFont val="Arial"/>
        <b/>
        <color rgb="FF000000"/>
        <sz val="10.0"/>
        <vertAlign val="subscript"/>
      </rPr>
      <t>2</t>
    </r>
    <r>
      <rPr>
        <rFont val="Arial"/>
        <b/>
        <color rgb="FF000000"/>
        <sz val="10.0"/>
      </rPr>
      <t>e)</t>
    </r>
    <r>
      <rPr>
        <rFont val="Arial"/>
        <b/>
        <color rgb="FF000000"/>
        <sz val="10.0"/>
      </rPr>
      <t xml:space="preserve"> </t>
    </r>
    <r>
      <rPr>
        <rFont val="Arial"/>
        <b/>
        <color rgb="FF000000"/>
        <sz val="10.0"/>
        <vertAlign val="superscript"/>
      </rPr>
      <t>1</t>
    </r>
    <r>
      <rPr>
        <rFont val="Arial"/>
        <b/>
        <color rgb="FF000000"/>
        <sz val="10.0"/>
        <vertAlign val="superscript"/>
      </rPr>
      <t xml:space="preserve">, 2
</t>
    </r>
  </si>
  <si>
    <t>Intensity-based Denominator</t>
  </si>
  <si>
    <t>Per Employee (Splunker)</t>
  </si>
  <si>
    <t>Per Square Foot (Offices)</t>
  </si>
  <si>
    <t>1 GHG emissions used to calculate the emissions intensity ratio include direct (Scope 1),  market-based indirect (Scope 2) emissions, and other indirect emissions (Scope 3).
2 GRI Standards disclosure 305-4: GHG emissions intensity. Aligns with TCFD-Metrics &amp; Targets (TCFD-M): a) Metrics used to assess climate related risks and opportunities in line with its strategy and risk management process.</t>
  </si>
  <si>
    <t>FY22 Scope 1 - Direct Emissions Detail Tables</t>
  </si>
  <si>
    <t>Estimated FY22 Scope 1 Office Emissions by Emissions Source, Normalized CO2 equivalents (CO2e) and GHG type:
Reported as normalized carbon dioxide equivalents (metric tonnes) and as greenhouse gas type (kilograms) 1</t>
  </si>
  <si>
    <t>Emissions Source</t>
  </si>
  <si>
    <r>
      <rPr>
        <rFont val="Arial"/>
        <b/>
        <color rgb="FF000000"/>
        <sz val="10.0"/>
      </rPr>
      <t>N</t>
    </r>
    <r>
      <rPr>
        <rFont val="Arial"/>
        <b/>
        <color rgb="FF000000"/>
        <sz val="10.0"/>
      </rPr>
      <t xml:space="preserve">ormalized 
</t>
    </r>
    <r>
      <rPr>
        <rFont val="Arial"/>
        <b/>
        <color rgb="FF000000"/>
        <sz val="10.0"/>
      </rPr>
      <t xml:space="preserve">to </t>
    </r>
    <r>
      <rPr>
        <rFont val="Arial"/>
        <b/>
        <color rgb="FF000000"/>
        <sz val="10.0"/>
      </rPr>
      <t xml:space="preserve">MT </t>
    </r>
    <r>
      <rPr>
        <rFont val="Arial"/>
        <b/>
        <color rgb="FF000000"/>
        <sz val="10.0"/>
      </rPr>
      <t>CO</t>
    </r>
    <r>
      <rPr>
        <rFont val="Arial"/>
        <b/>
        <color rgb="FF000000"/>
        <sz val="10.0"/>
        <vertAlign val="subscript"/>
      </rPr>
      <t xml:space="preserve">2
</t>
    </r>
    <r>
      <rPr>
        <rFont val="Arial"/>
        <b/>
        <color rgb="FF000000"/>
        <sz val="10.0"/>
      </rPr>
      <t>equivalents</t>
    </r>
  </si>
  <si>
    <r>
      <rPr>
        <rFont val="Arial"/>
        <b/>
        <color rgb="FF000000"/>
        <sz val="10.0"/>
      </rPr>
      <t>Carbon Dioxide</t>
    </r>
    <r>
      <rPr>
        <rFont val="Arial"/>
        <b/>
        <color rgb="FF000000"/>
        <sz val="10.0"/>
      </rPr>
      <t xml:space="preserve">:
</t>
    </r>
    <r>
      <rPr>
        <rFont val="Arial"/>
        <b/>
        <color rgb="FF000000"/>
        <sz val="10.0"/>
      </rPr>
      <t>kg C</t>
    </r>
    <r>
      <rPr>
        <rFont val="Arial"/>
        <b/>
        <color rgb="FF000000"/>
        <sz val="10.0"/>
      </rPr>
      <t>O</t>
    </r>
    <r>
      <rPr>
        <rFont val="Arial"/>
        <b/>
        <color rgb="FF000000"/>
        <sz val="10.0"/>
        <vertAlign val="subscript"/>
      </rPr>
      <t xml:space="preserve">2
</t>
    </r>
  </si>
  <si>
    <r>
      <rPr>
        <rFont val="Arial"/>
        <b/>
        <color rgb="FF000000"/>
        <sz val="10.0"/>
      </rPr>
      <t>Methan</t>
    </r>
    <r>
      <rPr>
        <rFont val="Arial"/>
        <b/>
        <color rgb="FF000000"/>
        <sz val="10.0"/>
      </rPr>
      <t>e</t>
    </r>
    <r>
      <rPr>
        <rFont val="Arial"/>
        <b/>
        <color rgb="FF000000"/>
        <sz val="10.0"/>
      </rPr>
      <t>:</t>
    </r>
    <r>
      <rPr>
        <rFont val="Arial"/>
        <b/>
        <color rgb="FF000000"/>
        <sz val="10.0"/>
      </rPr>
      <t xml:space="preserve"> 
</t>
    </r>
    <r>
      <rPr>
        <rFont val="Arial"/>
        <b/>
        <color rgb="FF000000"/>
        <sz val="10.0"/>
      </rPr>
      <t xml:space="preserve">kg </t>
    </r>
    <r>
      <rPr>
        <rFont val="Arial"/>
        <b/>
        <color rgb="FF000000"/>
        <sz val="10.0"/>
      </rPr>
      <t>CH</t>
    </r>
    <r>
      <rPr>
        <rFont val="Arial"/>
        <b/>
        <color rgb="FF000000"/>
        <sz val="10.0"/>
        <vertAlign val="subscript"/>
      </rPr>
      <t>4</t>
    </r>
  </si>
  <si>
    <r>
      <rPr>
        <rFont val="Arial"/>
        <b/>
        <color rgb="FF000000"/>
        <sz val="10.0"/>
      </rPr>
      <t>Nitrous Oxi</t>
    </r>
    <r>
      <rPr>
        <rFont val="Arial"/>
        <b/>
        <color rgb="FF000000"/>
        <sz val="10.0"/>
      </rPr>
      <t>de</t>
    </r>
    <r>
      <rPr>
        <rFont val="Arial"/>
        <b/>
        <color rgb="FF000000"/>
        <sz val="10.0"/>
      </rPr>
      <t xml:space="preserve">: 
</t>
    </r>
    <r>
      <rPr>
        <rFont val="Arial"/>
        <b/>
        <color rgb="FF000000"/>
        <sz val="10.0"/>
      </rPr>
      <t xml:space="preserve">kg </t>
    </r>
    <r>
      <rPr>
        <rFont val="Arial"/>
        <b/>
        <color rgb="FF000000"/>
        <sz val="10.0"/>
      </rPr>
      <t>N</t>
    </r>
    <r>
      <rPr>
        <rFont val="Arial"/>
        <b/>
        <color rgb="FF000000"/>
        <sz val="10.0"/>
        <vertAlign val="subscript"/>
      </rPr>
      <t>2</t>
    </r>
    <r>
      <rPr>
        <rFont val="Arial"/>
        <b/>
        <color rgb="FF000000"/>
        <sz val="10.0"/>
      </rPr>
      <t>O</t>
    </r>
  </si>
  <si>
    <r>
      <rPr>
        <rFont val="Arial"/>
        <b/>
        <color rgb="FF000000"/>
        <sz val="10.0"/>
      </rPr>
      <t xml:space="preserve">Sulfur Hexafluoride:
</t>
    </r>
    <r>
      <rPr>
        <rFont val="Arial"/>
        <b/>
        <color rgb="FF000000"/>
        <sz val="10.0"/>
      </rPr>
      <t xml:space="preserve">kg </t>
    </r>
    <r>
      <rPr>
        <rFont val="Arial"/>
        <b/>
        <color rgb="FF000000"/>
        <sz val="10.0"/>
      </rPr>
      <t>SF</t>
    </r>
    <r>
      <rPr>
        <rFont val="Arial"/>
        <b/>
        <color rgb="FF000000"/>
        <sz val="10.0"/>
        <vertAlign val="subscript"/>
      </rPr>
      <t>6</t>
    </r>
  </si>
  <si>
    <t>Hydrofluorocarbons:
kg HFCs 2</t>
  </si>
  <si>
    <t>Perfluorocarbons: 
kg PCFs</t>
  </si>
  <si>
    <t>Stationary Combustion</t>
  </si>
  <si>
    <t>Mobile Combustion</t>
  </si>
  <si>
    <t>Refrigerants</t>
  </si>
  <si>
    <r>
      <rPr>
        <rFont val="Arial"/>
        <color rgb="FF000000"/>
        <sz val="9.0"/>
        <vertAlign val="superscript"/>
      </rPr>
      <t>1</t>
    </r>
    <r>
      <rPr>
        <rFont val="Arial"/>
        <color rgb="FF000000"/>
        <sz val="9.0"/>
      </rPr>
      <t xml:space="preserve"> GRI Standards disclosures 305-1: Direct (Scope 1) GHG Emissions</t>
    </r>
    <r>
      <rPr>
        <rFont val="Arial"/>
        <color rgb="FF000000"/>
        <sz val="9.0"/>
      </rPr>
      <t xml:space="preserve">. </t>
    </r>
    <r>
      <rPr>
        <rFont val="Arial"/>
        <color rgb="FF000000"/>
        <sz val="9.0"/>
      </rPr>
      <t>Aligns with TCFD-Metrics &amp; Targets (TCFD-M): a) Metrics used to assess climate related risks and opportunities in line with its strategy and risk management processes, and TCFD-M: b) Scope 1, Scope 2, and, if appropriate, Scope 3 GHG emissions, and the related risks.</t>
    </r>
    <r>
      <rPr>
        <rFont val="Arial"/>
        <color rgb="FF000000"/>
        <sz val="9.0"/>
      </rPr>
      <t xml:space="preserve"> 
</t>
    </r>
    <r>
      <rPr>
        <rFont val="Arial"/>
        <color rgb="FF000000"/>
        <sz val="9.0"/>
        <vertAlign val="superscript"/>
      </rPr>
      <t>2</t>
    </r>
    <r>
      <rPr>
        <rFont val="Arial"/>
        <color rgb="FF000000"/>
        <sz val="9.0"/>
      </rPr>
      <t xml:space="preserve"> </t>
    </r>
    <r>
      <rPr>
        <rFont val="Arial"/>
        <color rgb="FF000000"/>
        <sz val="9.0"/>
      </rPr>
      <t xml:space="preserve"> </t>
    </r>
    <r>
      <rPr>
        <rFont val="Arial"/>
        <color rgb="FF000000"/>
        <sz val="9.0"/>
      </rPr>
      <t>HFC</t>
    </r>
    <r>
      <rPr>
        <rFont val="Arial"/>
        <color rgb="FF000000"/>
        <sz val="9.0"/>
      </rPr>
      <t xml:space="preserve"> approximat</t>
    </r>
    <r>
      <rPr>
        <rFont val="Arial"/>
        <color rgb="FF000000"/>
        <sz val="9.0"/>
      </rPr>
      <t xml:space="preserve">ions based on estimated </t>
    </r>
    <r>
      <rPr>
        <rFont val="Arial"/>
        <color rgb="FF000000"/>
        <sz val="9.0"/>
      </rPr>
      <t>office building leakage rate</t>
    </r>
    <r>
      <rPr>
        <rFont val="Arial"/>
        <color rgb="FF000000"/>
        <sz val="9.0"/>
      </rPr>
      <t xml:space="preserve"> </t>
    </r>
    <r>
      <rPr>
        <rFont val="Arial"/>
        <color rgb="FF000000"/>
        <sz val="9.0"/>
      </rPr>
      <t>for</t>
    </r>
    <r>
      <rPr>
        <rFont val="Arial"/>
        <color rgb="FF000000"/>
        <sz val="9.0"/>
      </rPr>
      <t xml:space="preserve"> </t>
    </r>
    <r>
      <rPr>
        <rFont val="Arial"/>
        <color rgb="FF000000"/>
        <sz val="9.0"/>
      </rPr>
      <t>refrigerant</t>
    </r>
    <r>
      <rPr>
        <rFont val="Arial"/>
        <color rgb="FF000000"/>
        <sz val="9.0"/>
      </rPr>
      <t xml:space="preserve"> type</t>
    </r>
    <r>
      <rPr>
        <rFont val="Arial"/>
        <color rgb="FF000000"/>
        <sz val="9.0"/>
      </rPr>
      <t xml:space="preserve">s </t>
    </r>
    <r>
      <rPr>
        <rFont val="Arial"/>
        <color rgb="FF000000"/>
        <sz val="9.0"/>
      </rPr>
      <t>R410A, R507A, R410</t>
    </r>
    <r>
      <rPr>
        <rFont val="Arial"/>
        <color rgb="FF000000"/>
        <sz val="9.0"/>
      </rPr>
      <t xml:space="preserve">A, HFC-134a, </t>
    </r>
    <r>
      <rPr>
        <rFont val="Arial"/>
        <color rgb="FF000000"/>
        <sz val="9.0"/>
      </rPr>
      <t>HFC-22/R</t>
    </r>
    <r>
      <rPr>
        <rFont val="Arial"/>
        <color rgb="FF000000"/>
        <sz val="9.0"/>
      </rPr>
      <t>22, and HFC 32</t>
    </r>
    <r>
      <rPr>
        <rFont val="Arial"/>
        <color rgb="FF000000"/>
        <sz val="9.0"/>
      </rPr>
      <t>.</t>
    </r>
  </si>
  <si>
    <t>FY22 Scope 2 - Indirect Emissions Detail Tables</t>
  </si>
  <si>
    <t>Estimated FY22 Scope 2 Emissions by Source:
Market-based reporting (MTCO2e) 1</t>
  </si>
  <si>
    <t>Estimated FY22 Scope 2 Emissions by Source:
Location-based reporting (MTCO2e) 1</t>
  </si>
  <si>
    <r>
      <rPr>
        <rFont val="Arial"/>
        <color rgb="FF000000"/>
        <sz val="9.0"/>
        <vertAlign val="superscript"/>
      </rPr>
      <t>1</t>
    </r>
    <r>
      <rPr>
        <rFont val="Arial"/>
        <color rgb="FF000000"/>
        <sz val="9.0"/>
      </rPr>
      <t xml:space="preserve"> GRI Standards disclosures </t>
    </r>
    <r>
      <rPr>
        <rFont val="Arial"/>
        <color rgb="FF000000"/>
        <sz val="9.0"/>
      </rPr>
      <t>305-2: Energy indirect (Scope 2) GHG emissions</t>
    </r>
    <r>
      <rPr>
        <rFont val="Arial"/>
        <color rgb="FF000000"/>
        <sz val="9.0"/>
      </rPr>
      <t xml:space="preserve">. </t>
    </r>
    <r>
      <rPr>
        <rFont val="Arial"/>
        <color rgb="FF000000"/>
        <sz val="9.0"/>
      </rPr>
      <t xml:space="preserve">Aligns with TCFD-Metrics &amp; Targets (TCFD-M): a) Metrics used to assess climate related risks and opportunities in line with its strategy and risk management processes, and TCFD-M: b) Scope 1, Scope 2, and, if appropriate, Scope 3 GHG emissions, and the related risks. </t>
    </r>
  </si>
  <si>
    <r>
      <rPr>
        <rFont val="Arial"/>
        <color rgb="FF000000"/>
        <sz val="9.0"/>
        <vertAlign val="superscript"/>
      </rPr>
      <t>1</t>
    </r>
    <r>
      <rPr>
        <rFont val="Arial"/>
        <color rgb="FF000000"/>
        <sz val="9.0"/>
      </rPr>
      <t xml:space="preserve"> GRI Standards disclosures 305-2: Energy indirect (Scope 2) GHG emissions</t>
    </r>
    <r>
      <rPr>
        <rFont val="Arial"/>
        <color rgb="FF000000"/>
        <sz val="9.0"/>
      </rPr>
      <t xml:space="preserve">. </t>
    </r>
    <r>
      <rPr>
        <rFont val="Arial"/>
        <color rgb="FF000000"/>
        <sz val="9.0"/>
      </rPr>
      <t xml:space="preserve">Aligns with TCFD-Metrics &amp; Targets (TCFD-M): a) Metrics used to assess climate related risks and opportunities in line with its strategy and risk management processes, and TCFD-M: b) Scope 1, Scope 2, and, if appropriate, Scope 3 GHG emissions, and the related risks. </t>
    </r>
  </si>
  <si>
    <t>FY22 Scope 3 - Other Indirect Emissions Details</t>
  </si>
  <si>
    <t>Estimated FY22 Scope 3 Emissions by Category: 
Market-based reporting (MTCO2e) 1, 2</t>
  </si>
  <si>
    <r>
      <rPr>
        <rFont val="Arial"/>
        <b/>
        <color rgb="FF000000"/>
        <sz val="10.0"/>
      </rPr>
      <t>Category 3</t>
    </r>
    <r>
      <rPr>
        <rFont val="Arial"/>
        <color rgb="FF000000"/>
        <sz val="10.0"/>
      </rPr>
      <t>: Fuel and Energy Related Activities 
(not in Scope 2) 1</t>
    </r>
  </si>
  <si>
    <r>
      <rPr>
        <rFont val="Arial"/>
        <b/>
        <color rgb="FF000000"/>
        <sz val="10.0"/>
      </rPr>
      <t xml:space="preserve">Category </t>
    </r>
    <r>
      <rPr>
        <rFont val="Arial"/>
        <b/>
        <color rgb="FF000000"/>
        <sz val="10.0"/>
      </rPr>
      <t>5</t>
    </r>
    <r>
      <rPr>
        <rFont val="Arial"/>
        <b/>
        <color rgb="FF000000"/>
        <sz val="10.0"/>
      </rPr>
      <t>:</t>
    </r>
    <r>
      <rPr>
        <rFont val="Arial"/>
        <color rgb="FF000000"/>
        <sz val="10.0"/>
      </rPr>
      <t xml:space="preserve"> Waste Generated in Operations (Water)</t>
    </r>
  </si>
  <si>
    <r>
      <rPr>
        <rFont val="Arial"/>
        <b/>
        <color rgb="FF000000"/>
        <sz val="10.0"/>
      </rPr>
      <t>C</t>
    </r>
    <r>
      <rPr>
        <rFont val="Arial"/>
        <b/>
        <color rgb="FF000000"/>
        <sz val="10.0"/>
      </rPr>
      <t>ate</t>
    </r>
    <r>
      <rPr>
        <rFont val="Arial"/>
        <b/>
        <color rgb="FF000000"/>
        <sz val="10.0"/>
      </rPr>
      <t xml:space="preserve">gory 6: </t>
    </r>
    <r>
      <rPr>
        <rFont val="Arial"/>
        <b val="0"/>
        <color rgb="FF000000"/>
        <sz val="10.0"/>
      </rPr>
      <t>Employee Business Travel</t>
    </r>
  </si>
  <si>
    <r>
      <rPr>
        <rFont val="Arial"/>
        <b/>
        <color rgb="FF000000"/>
        <sz val="10.0"/>
      </rPr>
      <t>C</t>
    </r>
    <r>
      <rPr>
        <rFont val="Arial"/>
        <b/>
        <color rgb="FF000000"/>
        <sz val="10.0"/>
      </rPr>
      <t xml:space="preserve">ategory 7: </t>
    </r>
    <r>
      <rPr>
        <rFont val="Arial"/>
        <b val="0"/>
        <color rgb="FF000000"/>
        <sz val="10.0"/>
      </rPr>
      <t>Employee Commuting</t>
    </r>
  </si>
  <si>
    <r>
      <rPr>
        <rFont val="Arial"/>
        <b/>
        <color rgb="FF000000"/>
        <sz val="10.0"/>
      </rPr>
      <t>O</t>
    </r>
    <r>
      <rPr>
        <rFont val="Arial"/>
        <b/>
        <color rgb="FF000000"/>
        <sz val="10.0"/>
      </rPr>
      <t xml:space="preserve">ther: </t>
    </r>
    <r>
      <rPr>
        <rFont val="Arial"/>
        <b val="0"/>
        <color rgb="FF000000"/>
        <sz val="10.0"/>
      </rPr>
      <t>Teleworking</t>
    </r>
    <r>
      <rPr>
        <rFont val="Arial"/>
        <b val="0"/>
        <color rgb="FF000000"/>
        <sz val="10.0"/>
      </rPr>
      <t xml:space="preserve"> </t>
    </r>
    <r>
      <rPr>
        <rFont val="Arial"/>
        <b val="0"/>
        <color rgb="FF000000"/>
        <sz val="10.0"/>
      </rPr>
      <t>(Work from Home)</t>
    </r>
  </si>
  <si>
    <r>
      <rPr>
        <rFont val="Arial"/>
        <color rgb="FF000000"/>
        <sz val="9.0"/>
        <vertAlign val="superscript"/>
      </rPr>
      <t>1</t>
    </r>
    <r>
      <rPr>
        <rFont val="Arial"/>
        <color rgb="FF000000"/>
        <sz val="9.0"/>
        <vertAlign val="superscript"/>
      </rPr>
      <t xml:space="preserve"> </t>
    </r>
    <r>
      <rPr>
        <rFont val="Arial"/>
        <color rgb="FF000000"/>
        <sz val="9.0"/>
      </rPr>
      <t xml:space="preserve">For </t>
    </r>
    <r>
      <rPr>
        <rFont val="Arial"/>
        <color rgb="FF000000"/>
        <sz val="9.0"/>
      </rPr>
      <t>location-based reporting, the Cat</t>
    </r>
    <r>
      <rPr>
        <rFont val="Arial"/>
        <color rgb="FF000000"/>
        <sz val="9.0"/>
      </rPr>
      <t xml:space="preserve">egory 3 </t>
    </r>
    <r>
      <rPr>
        <rFont val="Arial"/>
        <color rgb="FF000000"/>
        <sz val="9.0"/>
      </rPr>
      <t xml:space="preserve">Scope 3 emissions for fuel and energy-related activities </t>
    </r>
    <r>
      <rPr>
        <rFont val="Arial"/>
        <color rgb="FF000000"/>
        <sz val="9.0"/>
      </rPr>
      <t>inclu</t>
    </r>
    <r>
      <rPr>
        <rFont val="Arial"/>
        <color rgb="FF000000"/>
        <sz val="9.0"/>
      </rPr>
      <t>de 367</t>
    </r>
    <r>
      <rPr>
        <rFont val="Arial"/>
        <color rgb="FF000000"/>
        <sz val="9.0"/>
      </rPr>
      <t xml:space="preserve"> MTCO</t>
    </r>
    <r>
      <rPr>
        <rFont val="Arial"/>
        <color rgb="FF000000"/>
        <sz val="9.0"/>
        <vertAlign val="subscript"/>
      </rPr>
      <t>2</t>
    </r>
    <r>
      <rPr>
        <rFont val="Arial"/>
        <color rgb="FF000000"/>
        <sz val="9.0"/>
      </rPr>
      <t>e associated with</t>
    </r>
    <r>
      <rPr>
        <rFont val="Arial"/>
        <color rgb="FF000000"/>
        <sz val="9.0"/>
      </rPr>
      <t xml:space="preserve"> data center consumption associated w</t>
    </r>
    <r>
      <rPr>
        <rFont val="Arial"/>
        <color rgb="FF000000"/>
        <sz val="9.0"/>
      </rPr>
      <t>ith</t>
    </r>
    <r>
      <rPr>
        <rFont val="Arial"/>
        <color rgb="FF000000"/>
        <sz val="9.0"/>
      </rPr>
      <t xml:space="preserve"> </t>
    </r>
    <r>
      <rPr>
        <rFont val="Arial"/>
        <color rgb="FF000000"/>
        <sz val="9.0"/>
      </rPr>
      <t xml:space="preserve">facility operations </t>
    </r>
    <r>
      <rPr>
        <rFont val="Arial"/>
        <color rgb="FF000000"/>
        <sz val="9.0"/>
      </rPr>
      <t xml:space="preserve">(cooling and lighting) </t>
    </r>
    <r>
      <rPr>
        <rFont val="Arial"/>
        <color rgb="FF000000"/>
        <sz val="9.0"/>
      </rPr>
      <t xml:space="preserve">by third-party-operated </t>
    </r>
    <r>
      <rPr>
        <rFont val="Arial"/>
        <color rgb="FF000000"/>
        <sz val="9.0"/>
      </rPr>
      <t>d</t>
    </r>
    <r>
      <rPr>
        <rFont val="Arial"/>
        <color rgb="FF000000"/>
        <sz val="9.0"/>
      </rPr>
      <t xml:space="preserve">ata </t>
    </r>
    <r>
      <rPr>
        <rFont val="Arial"/>
        <color rgb="FF000000"/>
        <sz val="9.0"/>
      </rPr>
      <t>c</t>
    </r>
    <r>
      <rPr>
        <rFont val="Arial"/>
        <color rgb="FF000000"/>
        <sz val="9.0"/>
      </rPr>
      <t>enters</t>
    </r>
    <r>
      <rPr>
        <rFont val="Arial"/>
        <color rgb="FF000000"/>
        <sz val="9.0"/>
      </rPr>
      <t xml:space="preserve">; </t>
    </r>
    <r>
      <rPr>
        <rFont val="Arial"/>
        <color rgb="FF000000"/>
        <sz val="9.0"/>
      </rPr>
      <t xml:space="preserve">from a location-based approach, the total Scope 3 emissions </t>
    </r>
    <r>
      <rPr>
        <rFont val="Arial"/>
        <color rgb="FF000000"/>
        <sz val="9.0"/>
      </rPr>
      <t>are</t>
    </r>
    <r>
      <rPr>
        <rFont val="Arial"/>
        <color rgb="FF000000"/>
        <sz val="9.0"/>
      </rPr>
      <t xml:space="preserve"> 7,93</t>
    </r>
    <r>
      <rPr>
        <rFont val="Arial"/>
        <color rgb="FF000000"/>
        <sz val="9.0"/>
      </rPr>
      <t>8</t>
    </r>
    <r>
      <rPr>
        <rFont val="Arial"/>
        <color rgb="FF000000"/>
        <sz val="9.0"/>
      </rPr>
      <t xml:space="preserve">.
</t>
    </r>
    <r>
      <rPr>
        <rFont val="Arial"/>
        <color rgb="FF000000"/>
        <sz val="9.0"/>
        <vertAlign val="superscript"/>
      </rPr>
      <t>2</t>
    </r>
    <r>
      <rPr>
        <rFont val="Arial"/>
        <color rgb="FF000000"/>
        <sz val="9.0"/>
      </rPr>
      <t xml:space="preserve"> </t>
    </r>
    <r>
      <rPr>
        <rFont val="Arial"/>
        <color rgb="FF000000"/>
        <sz val="9.0"/>
      </rPr>
      <t xml:space="preserve">Aligns with TCFD-Metrics &amp; Targets (TCFD-M): a) Metrics used to assess climate related risks and opportunities in line with its strategy and risk management processes, and TCFD-M: b) Scope 1, Scope 2, and, if appropriate, Scope 3 GHG emissions, and the related risks. </t>
    </r>
  </si>
  <si>
    <t>Greenhouse Gas Emissions: Year-Over-Year Performance Tables</t>
  </si>
  <si>
    <t>Estimated Trailing Two-Year Summary FY22 Greenhouse Gas Emissions:
Scopes 1, 2 and 3; Market-based reporting (MTCO2e) 1</t>
  </si>
  <si>
    <r>
      <rPr>
        <rFont val="Arial"/>
        <color rgb="FF000000"/>
        <sz val="9.0"/>
        <vertAlign val="superscript"/>
      </rPr>
      <t>1</t>
    </r>
    <r>
      <rPr>
        <rFont val="Arial"/>
        <color rgb="FF000000"/>
        <sz val="9.0"/>
      </rPr>
      <t xml:space="preserve"> GRI Standards disclosures 305-1: Direct (Scope 1) GHG Emissions and 305-2: Energy indirect (Scope 2) GHG emissions; aligns with TCFD-Metrics &amp; Targets (TCFD-M): a) Metrics used to assess climate related risks and opportunities in line with its strategy and risk management processes, and TCFD-M: b) Scope 1, Scope 2, and, if appropriate, Scope 3 GHG emissions, and the related risks.</t>
    </r>
  </si>
  <si>
    <t>Estimated Trailing Two-Year Summary FY22 Greenhouse Gas Emissions:
Scopes 1, 2 and 3; Location-based reporting (MTCO2e) 1</t>
  </si>
  <si>
    <r>
      <rPr>
        <rFont val="Arial"/>
        <color rgb="FF000000"/>
        <sz val="9.0"/>
        <vertAlign val="superscript"/>
      </rPr>
      <t>1</t>
    </r>
    <r>
      <rPr>
        <rFont val="Arial"/>
        <color rgb="FF000000"/>
        <sz val="9.0"/>
      </rPr>
      <t xml:space="preserve"> GRI Standards disclosures 305-1: Direct (Scope 1) GHG Emissions and 305-2: Energy indirect (Scope 2) GHG emissions; aligns with TCFD-Metrics &amp; Targets (TCFD-M): a) Metrics used to assess climate related risks and opportunities in line with its strategy and risk management processes, and TCFD-M: b) Scope 1, Scope 2, and, if appropriate, Scope 3 GHG emissions, and the related risks.</t>
    </r>
  </si>
  <si>
    <t>Estimated Trailing Two-Year Scope 3 Emissions by Category: 
Market-based reporting (MTCO2e) 1, 2</t>
  </si>
  <si>
    <t>Category</t>
  </si>
  <si>
    <r>
      <rPr>
        <rFont val="Arial"/>
        <b/>
        <color rgb="FF000000"/>
        <sz val="10.0"/>
      </rPr>
      <t>Category 3</t>
    </r>
    <r>
      <rPr>
        <rFont val="Arial"/>
        <color rgb="FF000000"/>
        <sz val="10.0"/>
      </rPr>
      <t>: Fuel and Energy Related Activities (not in Scope 2) 3</t>
    </r>
  </si>
  <si>
    <r>
      <rPr>
        <rFont val="Arial"/>
        <b/>
        <color rgb="FF000000"/>
        <sz val="10.0"/>
      </rPr>
      <t>Category 5:</t>
    </r>
    <r>
      <rPr>
        <rFont val="Arial"/>
        <color rgb="FF000000"/>
        <sz val="10.0"/>
      </rPr>
      <t xml:space="preserve"> Waste Generated in Operations (Water)</t>
    </r>
    <r>
      <rPr>
        <rFont val="Arial"/>
        <color rgb="FF000000"/>
        <sz val="10.0"/>
        <vertAlign val="superscript"/>
      </rPr>
      <t>3</t>
    </r>
  </si>
  <si>
    <r>
      <rPr>
        <rFont val="Arial"/>
        <b/>
        <color rgb="FF000000"/>
        <sz val="10.0"/>
      </rPr>
      <t xml:space="preserve">Category 6: </t>
    </r>
    <r>
      <rPr>
        <rFont val="Arial"/>
        <b val="0"/>
        <color rgb="FF000000"/>
        <sz val="10.0"/>
      </rPr>
      <t>Employee Business Travel</t>
    </r>
  </si>
  <si>
    <r>
      <rPr>
        <rFont val="Arial"/>
        <b/>
        <color rgb="FF000000"/>
        <sz val="10.0"/>
      </rPr>
      <t xml:space="preserve">Category 7: </t>
    </r>
    <r>
      <rPr>
        <rFont val="Arial"/>
        <b val="0"/>
        <color rgb="FF000000"/>
        <sz val="10.0"/>
      </rPr>
      <t>Employee Commuting</t>
    </r>
  </si>
  <si>
    <r>
      <rPr>
        <rFont val="Arial"/>
        <b/>
        <color rgb="FF000000"/>
        <sz val="10.0"/>
      </rPr>
      <t xml:space="preserve">Other: </t>
    </r>
    <r>
      <rPr>
        <rFont val="Arial"/>
        <b val="0"/>
        <color rgb="FF000000"/>
        <sz val="10.0"/>
      </rPr>
      <t>Teleworking (Work from Home)</t>
    </r>
  </si>
  <si>
    <t>1 Aligns with TCFD-Metrics &amp; Targets (TCFD-M): a) Metrics used to assess climate related risks and opportunities in line with its strategy and risk management processes, and TCFD-M: b) Scope 1, Scope 2, and, if appropriate, Scope 3 GHG emissions, and the related risks.
2 Splunk plans to evaluate and report all relevant Scope 3 emissions categories over the next two years.
3 For location-based reporting, the Category 3 Scope 3 emissions for fuel- and energy-related activities include an additional 399 MTCO2e (FY21) and 367 MTCO2e (FY22) associated with third-party data center energy attributable to data center facility operations (lighting and cooling) use. The FY21 and FY22 Scope 3 totals for location-based reporting are 11,430 MTCO2e (FY21) and 7,938 MTCO2e (FY22); the location-based total GHG emissions are 15,140 MTCO2e (FY21) and 11,569 MTCO2e (FY22).</t>
  </si>
  <si>
    <t>&lt;&lt; End of Greenhouse Gas Emissions Data Tables &gt;&gt;</t>
  </si>
  <si>
    <r>
      <rPr>
        <rFont val="Arial"/>
        <b/>
        <color rgb="FF000000"/>
        <sz val="18.0"/>
      </rPr>
      <t xml:space="preserve">Splunk ESG Data Tables: </t>
    </r>
    <r>
      <rPr>
        <rFont val="Arial"/>
        <b/>
        <color rgb="FFFF00FF"/>
        <sz val="18.0"/>
      </rPr>
      <t>Social Impact Data</t>
    </r>
    <r>
      <rPr>
        <rFont val="Arial"/>
        <b/>
        <color rgb="FF000000"/>
        <sz val="14.0"/>
      </rPr>
      <t xml:space="preserve">
</t>
    </r>
    <r>
      <rPr>
        <rFont val="Arial"/>
        <color rgb="FF000000"/>
      </rPr>
      <t xml:space="preserve">Locked, downloadable data sets for ESG analysts
Data from 2022 Global Impact Report (published Dec. 17, 2022)
</t>
    </r>
  </si>
  <si>
    <t>Social Impact Monetary Value: Trailing Six-Year and Cumulative Total Impact</t>
  </si>
  <si>
    <t>Social Impact Monetary Value 1</t>
  </si>
  <si>
    <t>FY17</t>
  </si>
  <si>
    <t>FY18</t>
  </si>
  <si>
    <t>FY19</t>
  </si>
  <si>
    <t>FY20</t>
  </si>
  <si>
    <t>Cumulative Total
FY17-FY22</t>
  </si>
  <si>
    <r>
      <rPr>
        <rFont val="Arial"/>
        <b/>
        <color rgb="FF000000"/>
        <sz val="10.0"/>
      </rPr>
      <t>Corporate Giving</t>
    </r>
    <r>
      <rPr>
        <rFont val="Arial"/>
        <b/>
        <color rgb="FF000000"/>
        <sz val="10.0"/>
      </rPr>
      <t xml:space="preserve"> (Splunk Pledge)
</t>
    </r>
    <r>
      <rPr>
        <rFont val="Arial"/>
        <b val="0"/>
        <color rgb="FF000000"/>
        <sz val="8.0"/>
      </rPr>
      <t>(Reported in $USD)</t>
    </r>
  </si>
  <si>
    <t>Direct corporate giving</t>
  </si>
  <si>
    <r>
      <rPr>
        <rFont val="Arial"/>
        <color rgb="FF000000"/>
        <sz val="10.0"/>
      </rPr>
      <t xml:space="preserve">Corporate Donations and Grants
</t>
    </r>
    <r>
      <rPr>
        <rFont val="Arial"/>
        <color rgb="FF000000"/>
        <sz val="8.0"/>
      </rPr>
      <t>(direct monetary donations made by Splunk Inc.)</t>
    </r>
    <r>
      <rPr>
        <rFont val="Arial"/>
        <color rgb="FF000000"/>
        <sz val="10.0"/>
      </rPr>
      <t xml:space="preserve"> </t>
    </r>
  </si>
  <si>
    <t>Monetary value of in-kind donations</t>
  </si>
  <si>
    <r>
      <rPr>
        <rFont val="Arial"/>
        <color rgb="FF000000"/>
        <sz val="10.0"/>
      </rPr>
      <t xml:space="preserve">Software donations 2
</t>
    </r>
    <r>
      <rPr>
        <rFont val="Arial"/>
        <color rgb="FF000000"/>
        <sz val="8.0"/>
      </rPr>
      <t>(retail value of Splunk software licenses)</t>
    </r>
  </si>
  <si>
    <r>
      <rPr>
        <rFont val="Arial"/>
        <color rgb="FF000000"/>
        <sz val="10.0"/>
      </rPr>
      <t xml:space="preserve">Training donations 3
</t>
    </r>
    <r>
      <rPr>
        <rFont val="Arial"/>
        <color rgb="FF000000"/>
        <sz val="8.0"/>
      </rPr>
      <t>(retail value of Splunk training courses)</t>
    </r>
  </si>
  <si>
    <t>not reported</t>
  </si>
  <si>
    <t>Monetary value of employee volunteerism</t>
  </si>
  <si>
    <r>
      <rPr>
        <rFont val="Arial"/>
        <color rgb="FF000000"/>
        <sz val="10.0"/>
      </rPr>
      <t xml:space="preserve">Employee volunteerism 4
</t>
    </r>
    <r>
      <rPr>
        <rFont val="Arial"/>
        <color rgb="FF000000"/>
        <sz val="8.0"/>
      </rPr>
      <t>(monetary value of self-reported volunteer hours)</t>
    </r>
  </si>
  <si>
    <r>
      <rPr>
        <rFont val="Arial"/>
        <b/>
        <color rgb="FF000000"/>
        <sz val="10.0"/>
      </rPr>
      <t xml:space="preserve">Total value of all corporate giving 
</t>
    </r>
    <r>
      <rPr>
        <rFont val="Arial"/>
        <b val="0"/>
        <color rgb="FF000000"/>
        <sz val="8.0"/>
      </rPr>
      <t>(Monetary + In-Kind)</t>
    </r>
  </si>
  <si>
    <r>
      <rPr>
        <rFont val="Arial"/>
        <b/>
        <color rgb="FF000000"/>
        <sz val="10.0"/>
      </rPr>
      <t xml:space="preserve">Employee Giving
</t>
    </r>
    <r>
      <rPr>
        <rFont val="Arial"/>
        <b val="0"/>
        <color rgb="FF000000"/>
        <sz val="8.0"/>
      </rPr>
      <t>(reported in $USD)</t>
    </r>
  </si>
  <si>
    <t>Direct employee giving</t>
  </si>
  <si>
    <r>
      <rPr>
        <rFont val="Arial"/>
        <color rgb="FF000000"/>
        <sz val="10.0"/>
      </rPr>
      <t xml:space="preserve">Employee personal donations
</t>
    </r>
    <r>
      <rPr>
        <rFont val="Arial"/>
        <color rgb="FF000000"/>
        <sz val="8.0"/>
      </rPr>
      <t>(direct monetary donations made by Splunkers)</t>
    </r>
  </si>
  <si>
    <r>
      <rPr>
        <rFont val="Arial"/>
        <strike/>
        <color rgb="FF000000"/>
        <sz val="10.0"/>
      </rPr>
      <t>Employee volunteerism</t>
    </r>
    <r>
      <rPr>
        <rFont val="Arial"/>
        <strike/>
        <color rgb="FF000000"/>
        <sz val="10.0"/>
        <vertAlign val="superscript"/>
      </rPr>
      <t xml:space="preserve">1
</t>
    </r>
    <r>
      <rPr>
        <rFont val="Arial"/>
        <strike/>
        <color rgb="FF000000"/>
        <sz val="8.0"/>
      </rPr>
      <t>(monetary value of self-reported volunteer hours)</t>
    </r>
  </si>
  <si>
    <t>Total Value of all employee giving</t>
  </si>
  <si>
    <t>TOTAL GIVING (CORP AND EMPLOYEE)</t>
  </si>
  <si>
    <t>1 Figures are rounded to the nearest dollar. 
2 We calculate the dollar value of product donations to nonprofits by multiplying the number of 10GB on-premise Splunk Enterprise licenses granted to nonprofits by the list price of $10,000 per 10GB on-premise Splunk Enterprise license. 
3 Splunk partners across the nonprofit and education sectors to provide students with free Splunk Fundamentals 1 and Fundamentals 2. In October 2021 (Q4FY22), Splunk transitioned to offering single-subject courses. Our calculations reflect the number of students that registered for courses with a fair market value that were donated for free to students multiplied by the fair market value of the courses. 
4 The monetary value of volunteerism reflects the self-reported volunteer hours multiplied by the estimated hourly social value of volunteer work in the U.S., monetized as an hourly rate. Splunk uses the Independent Sector.org third party “Value of Volunteer” data tables to derive an average hourly rate per reporting year.</t>
  </si>
  <si>
    <t>Social Impact: Volunteer Hours</t>
  </si>
  <si>
    <r>
      <rPr>
        <rFont val="Arial"/>
        <color rgb="FF000000"/>
        <sz val="10.0"/>
      </rPr>
      <t>Employee volunteerism</t>
    </r>
    <r>
      <rPr>
        <rFont val="Arial"/>
        <color rgb="FF000000"/>
        <sz val="10.0"/>
      </rPr>
      <t xml:space="preserve"> 
</t>
    </r>
    <r>
      <rPr>
        <rFont val="Arial"/>
        <color rgb="FF000000"/>
        <sz val="8.0"/>
      </rPr>
      <t>(self-reported hours)</t>
    </r>
  </si>
  <si>
    <t>&lt;&lt; End of Social Impact Data Tables &gt;&gt;</t>
  </si>
</sst>
</file>

<file path=xl/styles.xml><?xml version="1.0" encoding="utf-8"?>
<styleSheet xmlns="http://schemas.openxmlformats.org/spreadsheetml/2006/main" xmlns:x14ac="http://schemas.microsoft.com/office/spreadsheetml/2009/9/ac" xmlns:mc="http://schemas.openxmlformats.org/markup-compatibility/2006">
  <numFmts count="12">
    <numFmt numFmtId="164" formatCode="* #,##0.0;* (#,##0.0);* &quot;—&quot;;_(@_)"/>
    <numFmt numFmtId="165" formatCode="#0.0;&quot;-&quot;#0.0;#0.0;_(@_)"/>
    <numFmt numFmtId="166" formatCode="#0;&quot;-&quot;#0;#0;_(@_)"/>
    <numFmt numFmtId="167" formatCode="#0_)%;(#0)%;&quot;—&quot;_)%;_(@_)"/>
    <numFmt numFmtId="168" formatCode="#0.00;&quot;-&quot;#0.00;#0.00;_(@_)"/>
    <numFmt numFmtId="169" formatCode="#,##0.0"/>
    <numFmt numFmtId="170" formatCode="#0.#######################;&quot;-&quot;#0.#######################;#0.#######################;_(@_)"/>
    <numFmt numFmtId="171" formatCode="#,##0;&quot;-&quot;#,##0;#,##0;_(@_)"/>
    <numFmt numFmtId="172" formatCode="#,##0.00;&quot;-&quot;#,##0.00;#,##0.00;_(@_)"/>
    <numFmt numFmtId="173" formatCode="#,##0.0000;&quot;-&quot;#,##0.0000;#,##0.0000;_(@_)"/>
    <numFmt numFmtId="174" formatCode="&quot;$&quot;* #,##0_);&quot;$&quot;* (#,##0);&quot;$&quot;* &quot;—&quot;_);_(@_)"/>
    <numFmt numFmtId="175" formatCode="* #,##0;* (#,##0);* &quot;—&quot;;_(@_)"/>
  </numFmts>
  <fonts count="22">
    <font>
      <sz val="10.0"/>
      <color rgb="FF000000"/>
      <name val="Arial"/>
      <scheme val="minor"/>
    </font>
    <font>
      <color rgb="FF0000FF"/>
      <name val="Arial"/>
      <scheme val="minor"/>
    </font>
    <font>
      <b/>
      <sz val="14.0"/>
      <color theme="1"/>
      <name val="Arial"/>
      <scheme val="minor"/>
    </font>
    <font>
      <u/>
      <color rgb="FF0000FF"/>
    </font>
    <font>
      <color theme="1"/>
      <name val="Arial"/>
      <scheme val="minor"/>
    </font>
    <font>
      <u/>
      <color rgb="FF0000FF"/>
    </font>
    <font>
      <sz val="10.0"/>
      <color rgb="FFEE2724"/>
      <name val="Arial"/>
    </font>
    <font>
      <color rgb="FF000000"/>
      <name val="Arial"/>
    </font>
    <font>
      <b/>
      <u/>
      <sz val="14.0"/>
      <color rgb="FF000000"/>
      <name val="Arial"/>
    </font>
    <font>
      <sz val="10.0"/>
      <color rgb="FF000000"/>
      <name val="Arial"/>
    </font>
    <font>
      <b/>
      <sz val="10.0"/>
      <color rgb="FF000000"/>
      <name val="Arial"/>
    </font>
    <font/>
    <font>
      <sz val="9.0"/>
      <color rgb="FF000000"/>
      <name val="Arial"/>
    </font>
    <font>
      <sz val="10.0"/>
      <color rgb="FF3051F2"/>
      <name val="Arial"/>
    </font>
    <font>
      <b/>
      <sz val="10.0"/>
      <color rgb="FF3051F2"/>
      <name val="Arial"/>
    </font>
    <font>
      <b/>
      <sz val="18.0"/>
      <color rgb="FFFF00FF"/>
      <name val="Arial"/>
    </font>
    <font>
      <b/>
      <sz val="12.0"/>
      <color rgb="FF000000"/>
      <name val="Arial"/>
    </font>
    <font>
      <sz val="9.0"/>
      <color rgb="FF3051F2"/>
      <name val="Arial"/>
    </font>
    <font>
      <b/>
      <u/>
      <sz val="14.0"/>
      <color rgb="FF000000"/>
      <name val="Arial"/>
    </font>
    <font>
      <b/>
      <u/>
      <sz val="14.0"/>
      <color rgb="FF000000"/>
      <name val="Arial"/>
    </font>
    <font>
      <b/>
      <strike/>
      <sz val="10.0"/>
      <color rgb="FF000000"/>
      <name val="Arial"/>
    </font>
    <font>
      <strike/>
      <sz val="10.0"/>
      <color rgb="FF000000"/>
      <name val="Arial"/>
    </font>
  </fonts>
  <fills count="6">
    <fill>
      <patternFill patternType="none"/>
    </fill>
    <fill>
      <patternFill patternType="lightGray"/>
    </fill>
    <fill>
      <patternFill patternType="solid">
        <fgColor rgb="FFB6B6B6"/>
        <bgColor rgb="FFB6B6B6"/>
      </patternFill>
    </fill>
    <fill>
      <patternFill patternType="solid">
        <fgColor rgb="FFDBDBDB"/>
        <bgColor rgb="FFDBDBDB"/>
      </patternFill>
    </fill>
    <fill>
      <patternFill patternType="solid">
        <fgColor rgb="FFFFFFFF"/>
        <bgColor rgb="FFFFFFFF"/>
      </patternFill>
    </fill>
    <fill>
      <patternFill patternType="solid">
        <fgColor rgb="FFD9D9D9"/>
        <bgColor rgb="FFD9D9D9"/>
      </patternFill>
    </fill>
  </fills>
  <borders count="2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ttom style="thin">
        <color rgb="FF000000"/>
      </bottom>
    </border>
    <border>
      <top style="thin">
        <color rgb="FF000000"/>
      </top>
    </border>
    <border>
      <left style="medium">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bottom style="thin">
        <color rgb="FF000000"/>
      </bottom>
    </border>
    <border>
      <left style="thin">
        <color rgb="FF000000"/>
      </left>
      <right style="thin">
        <color rgb="FF000000"/>
      </right>
    </border>
  </borders>
  <cellStyleXfs count="1">
    <xf borderId="0" fillId="0" fontId="0" numFmtId="0" applyAlignment="1" applyFont="1"/>
  </cellStyleXfs>
  <cellXfs count="160">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vertical="center"/>
    </xf>
    <xf borderId="0" fillId="0" fontId="3" numFmtId="0" xfId="0" applyAlignment="1" applyFont="1">
      <alignment readingOrder="0" shrinkToFit="0" vertical="center" wrapText="1"/>
    </xf>
    <xf borderId="0" fillId="0" fontId="4" numFmtId="0" xfId="0" applyAlignment="1" applyFont="1">
      <alignment readingOrder="0" shrinkToFit="0" wrapText="1"/>
    </xf>
    <xf borderId="0" fillId="0" fontId="5" numFmtId="0" xfId="0" applyAlignment="1" applyFont="1">
      <alignment readingOrder="0" shrinkToFit="0" wrapText="1"/>
    </xf>
    <xf borderId="0" fillId="0" fontId="6" numFmtId="0" xfId="0" applyAlignment="1" applyFont="1">
      <alignment shrinkToFit="0" wrapText="1"/>
    </xf>
    <xf borderId="0" fillId="0" fontId="7" numFmtId="0" xfId="0" applyAlignment="1" applyFont="1">
      <alignment horizontal="left" readingOrder="0" vertical="center"/>
    </xf>
    <xf borderId="0" fillId="0" fontId="6" numFmtId="0" xfId="0" applyAlignment="1" applyFont="1">
      <alignment shrinkToFit="0" vertical="center" wrapText="1"/>
    </xf>
    <xf borderId="0" fillId="0" fontId="8" numFmtId="0" xfId="0" applyAlignment="1" applyFont="1">
      <alignment readingOrder="0" shrinkToFit="0" vertical="center" wrapText="1"/>
    </xf>
    <xf borderId="0" fillId="0" fontId="9" numFmtId="0" xfId="0" applyAlignment="1" applyFont="1">
      <alignment shrinkToFit="0" wrapText="1"/>
    </xf>
    <xf borderId="1" fillId="2" fontId="10" numFmtId="0" xfId="0" applyAlignment="1" applyBorder="1" applyFill="1" applyFont="1">
      <alignment readingOrder="0" shrinkToFit="0" vertical="center" wrapText="1"/>
    </xf>
    <xf borderId="2" fillId="0" fontId="11" numFmtId="0" xfId="0" applyBorder="1" applyFont="1"/>
    <xf borderId="3" fillId="0" fontId="11" numFmtId="0" xfId="0" applyBorder="1" applyFont="1"/>
    <xf borderId="4" fillId="0" fontId="9" numFmtId="0" xfId="0" applyAlignment="1" applyBorder="1" applyFont="1">
      <alignment shrinkToFit="0" wrapText="1"/>
    </xf>
    <xf borderId="5" fillId="3" fontId="10" numFmtId="0" xfId="0" applyAlignment="1" applyBorder="1" applyFill="1" applyFont="1">
      <alignment shrinkToFit="0" wrapText="1"/>
    </xf>
    <xf borderId="5" fillId="0" fontId="9" numFmtId="0" xfId="0" applyAlignment="1" applyBorder="1" applyFont="1">
      <alignment shrinkToFit="0" vertical="center" wrapText="1"/>
    </xf>
    <xf borderId="5" fillId="0" fontId="9" numFmtId="164" xfId="0" applyAlignment="1" applyBorder="1" applyFont="1" applyNumberFormat="1">
      <alignment shrinkToFit="0" vertical="center" wrapText="1"/>
    </xf>
    <xf borderId="5" fillId="0" fontId="9" numFmtId="165" xfId="0" applyAlignment="1" applyBorder="1" applyFont="1" applyNumberFormat="1">
      <alignment shrinkToFit="0" vertical="center" wrapText="1"/>
    </xf>
    <xf borderId="4" fillId="0" fontId="9" numFmtId="0" xfId="0" applyAlignment="1" applyBorder="1" applyFont="1">
      <alignment shrinkToFit="0" vertical="center" wrapText="1"/>
    </xf>
    <xf borderId="5" fillId="3" fontId="10" numFmtId="0" xfId="0" applyAlignment="1" applyBorder="1" applyFont="1">
      <alignment shrinkToFit="0" vertical="center" wrapText="1"/>
    </xf>
    <xf borderId="5" fillId="3" fontId="10" numFmtId="164" xfId="0" applyAlignment="1" applyBorder="1" applyFont="1" applyNumberFormat="1">
      <alignment shrinkToFit="0" vertical="center" wrapText="1"/>
    </xf>
    <xf borderId="5" fillId="3" fontId="10" numFmtId="166" xfId="0" applyAlignment="1" applyBorder="1" applyFont="1" applyNumberFormat="1">
      <alignment shrinkToFit="0" vertical="center" wrapText="1"/>
    </xf>
    <xf borderId="6" fillId="0" fontId="12" numFmtId="0" xfId="0" applyAlignment="1" applyBorder="1" applyFont="1">
      <alignment readingOrder="0" shrinkToFit="0" vertical="top" wrapText="1"/>
    </xf>
    <xf borderId="6" fillId="0" fontId="11" numFmtId="0" xfId="0" applyBorder="1" applyFont="1"/>
    <xf borderId="1" fillId="3" fontId="10" numFmtId="0" xfId="0" applyAlignment="1" applyBorder="1" applyFont="1">
      <alignment shrinkToFit="0" wrapText="1"/>
    </xf>
    <xf borderId="1" fillId="0" fontId="9" numFmtId="0" xfId="0" applyAlignment="1" applyBorder="1" applyFont="1">
      <alignment shrinkToFit="0" vertical="center" wrapText="1"/>
    </xf>
    <xf borderId="5" fillId="0" fontId="9" numFmtId="167" xfId="0" applyAlignment="1" applyBorder="1" applyFont="1" applyNumberFormat="1">
      <alignment shrinkToFit="0" vertical="center" wrapText="1"/>
    </xf>
    <xf borderId="0" fillId="0" fontId="4" numFmtId="10" xfId="0" applyFont="1" applyNumberFormat="1"/>
    <xf borderId="5" fillId="0" fontId="9" numFmtId="9" xfId="0" applyAlignment="1" applyBorder="1" applyFont="1" applyNumberFormat="1">
      <alignment shrinkToFit="0" vertical="center" wrapText="1"/>
    </xf>
    <xf borderId="5" fillId="0" fontId="9" numFmtId="168" xfId="0" applyAlignment="1" applyBorder="1" applyFont="1" applyNumberFormat="1">
      <alignment shrinkToFit="0" vertical="center" wrapText="1"/>
    </xf>
    <xf borderId="6" fillId="0" fontId="12" numFmtId="0" xfId="0" applyAlignment="1" applyBorder="1" applyFont="1">
      <alignment shrinkToFit="0" vertical="top" wrapText="1"/>
    </xf>
    <xf borderId="1" fillId="2" fontId="10" numFmtId="0" xfId="0" applyAlignment="1" applyBorder="1" applyFont="1">
      <alignment shrinkToFit="0" vertical="center" wrapText="1"/>
    </xf>
    <xf borderId="4" fillId="0" fontId="13" numFmtId="0" xfId="0" applyAlignment="1" applyBorder="1" applyFont="1">
      <alignment shrinkToFit="0" wrapText="1"/>
    </xf>
    <xf borderId="0" fillId="0" fontId="13" numFmtId="0" xfId="0" applyAlignment="1" applyFont="1">
      <alignment shrinkToFit="0" wrapText="1"/>
    </xf>
    <xf borderId="7" fillId="3" fontId="10" numFmtId="0" xfId="0" applyAlignment="1" applyBorder="1" applyFont="1">
      <alignment shrinkToFit="0" vertical="center" wrapText="1"/>
    </xf>
    <xf borderId="8" fillId="3" fontId="10" numFmtId="0" xfId="0" applyAlignment="1" applyBorder="1" applyFont="1">
      <alignment horizontal="center" shrinkToFit="0" vertical="center" wrapText="1"/>
    </xf>
    <xf borderId="9" fillId="0" fontId="11" numFmtId="0" xfId="0" applyBorder="1" applyFont="1"/>
    <xf borderId="10" fillId="3" fontId="10" numFmtId="0" xfId="0" applyAlignment="1" applyBorder="1" applyFont="1">
      <alignment horizontal="center" readingOrder="0" shrinkToFit="0" vertical="center" wrapText="1"/>
    </xf>
    <xf borderId="5" fillId="3" fontId="10" numFmtId="0" xfId="0" applyAlignment="1" applyBorder="1" applyFont="1">
      <alignment horizontal="center" readingOrder="0" shrinkToFit="0" vertical="center" wrapText="1"/>
    </xf>
    <xf borderId="0" fillId="0" fontId="14" numFmtId="0" xfId="0" applyAlignment="1" applyFont="1">
      <alignment shrinkToFit="0" wrapText="1"/>
    </xf>
    <xf borderId="7" fillId="0" fontId="10" numFmtId="10" xfId="0" applyAlignment="1" applyBorder="1" applyFont="1" applyNumberFormat="1">
      <alignment shrinkToFit="0" wrapText="1"/>
    </xf>
    <xf borderId="10" fillId="0" fontId="10" numFmtId="0" xfId="0" applyAlignment="1" applyBorder="1" applyFont="1">
      <alignment shrinkToFit="0" wrapText="1"/>
    </xf>
    <xf borderId="5" fillId="0" fontId="10" numFmtId="0" xfId="0" applyAlignment="1" applyBorder="1" applyFont="1">
      <alignment shrinkToFit="0" wrapText="1"/>
    </xf>
    <xf borderId="11" fillId="0" fontId="10" numFmtId="0" xfId="0" applyAlignment="1" applyBorder="1" applyFont="1">
      <alignment shrinkToFit="0" wrapText="1"/>
    </xf>
    <xf borderId="4" fillId="0" fontId="13" numFmtId="0" xfId="0" applyAlignment="1" applyBorder="1" applyFont="1">
      <alignment horizontal="right" shrinkToFit="0" wrapText="1"/>
    </xf>
    <xf borderId="0" fillId="0" fontId="13" numFmtId="164" xfId="0" applyAlignment="1" applyFont="1" applyNumberFormat="1">
      <alignment shrinkToFit="0" wrapText="1"/>
    </xf>
    <xf borderId="0" fillId="0" fontId="13" numFmtId="165" xfId="0" applyAlignment="1" applyFont="1" applyNumberFormat="1">
      <alignment shrinkToFit="0" wrapText="1"/>
    </xf>
    <xf borderId="10" fillId="3" fontId="10" numFmtId="164" xfId="0" applyAlignment="1" applyBorder="1" applyFont="1" applyNumberFormat="1">
      <alignment shrinkToFit="0" wrapText="1"/>
    </xf>
    <xf borderId="5" fillId="3" fontId="10" numFmtId="164" xfId="0" applyAlignment="1" applyBorder="1" applyFont="1" applyNumberFormat="1">
      <alignment shrinkToFit="0" wrapText="1"/>
    </xf>
    <xf borderId="11" fillId="3" fontId="10" numFmtId="164" xfId="0" applyAlignment="1" applyBorder="1" applyFont="1" applyNumberFormat="1">
      <alignment shrinkToFit="0" wrapText="1"/>
    </xf>
    <xf borderId="7" fillId="0" fontId="9" numFmtId="0" xfId="0" applyAlignment="1" applyBorder="1" applyFont="1">
      <alignment shrinkToFit="0" vertical="center" wrapText="1"/>
    </xf>
    <xf borderId="10" fillId="0" fontId="9" numFmtId="164" xfId="0" applyAlignment="1" applyBorder="1" applyFont="1" applyNumberFormat="1">
      <alignment shrinkToFit="0" wrapText="1"/>
    </xf>
    <xf borderId="5" fillId="0" fontId="9" numFmtId="164" xfId="0" applyAlignment="1" applyBorder="1" applyFont="1" applyNumberFormat="1">
      <alignment shrinkToFit="0" wrapText="1"/>
    </xf>
    <xf borderId="5" fillId="0" fontId="9" numFmtId="169" xfId="0" applyAlignment="1" applyBorder="1" applyFont="1" applyNumberFormat="1">
      <alignment shrinkToFit="0" wrapText="1"/>
    </xf>
    <xf borderId="11" fillId="0" fontId="9" numFmtId="164" xfId="0" applyAlignment="1" applyBorder="1" applyFont="1" applyNumberFormat="1">
      <alignment shrinkToFit="0" wrapText="1"/>
    </xf>
    <xf borderId="5" fillId="0" fontId="9" numFmtId="3" xfId="0" applyAlignment="1" applyBorder="1" applyFont="1" applyNumberFormat="1">
      <alignment shrinkToFit="0" wrapText="1"/>
    </xf>
    <xf borderId="0" fillId="0" fontId="13" numFmtId="166" xfId="0" applyAlignment="1" applyFont="1" applyNumberFormat="1">
      <alignment shrinkToFit="0" wrapText="1"/>
    </xf>
    <xf borderId="5" fillId="3" fontId="10" numFmtId="169" xfId="0" applyAlignment="1" applyBorder="1" applyFont="1" applyNumberFormat="1">
      <alignment shrinkToFit="0" wrapText="1"/>
    </xf>
    <xf borderId="10" fillId="0" fontId="9" numFmtId="164" xfId="0" applyAlignment="1" applyBorder="1" applyFont="1" applyNumberFormat="1">
      <alignment shrinkToFit="0" vertical="bottom" wrapText="1"/>
    </xf>
    <xf borderId="5" fillId="0" fontId="9" numFmtId="164" xfId="0" applyAlignment="1" applyBorder="1" applyFont="1" applyNumberFormat="1">
      <alignment shrinkToFit="0" vertical="bottom" wrapText="1"/>
    </xf>
    <xf borderId="11" fillId="0" fontId="9" numFmtId="164" xfId="0" applyAlignment="1" applyBorder="1" applyFont="1" applyNumberFormat="1">
      <alignment shrinkToFit="0" vertical="bottom" wrapText="1"/>
    </xf>
    <xf borderId="4" fillId="0" fontId="9" numFmtId="170" xfId="0" applyAlignment="1" applyBorder="1" applyFont="1" applyNumberFormat="1">
      <alignment shrinkToFit="0" wrapText="1"/>
    </xf>
    <xf borderId="12" fillId="3" fontId="10" numFmtId="0" xfId="0" applyAlignment="1" applyBorder="1" applyFont="1">
      <alignment shrinkToFit="0" vertical="center" wrapText="1"/>
    </xf>
    <xf borderId="13" fillId="3" fontId="10" numFmtId="164" xfId="0" applyAlignment="1" applyBorder="1" applyFont="1" applyNumberFormat="1">
      <alignment shrinkToFit="0" wrapText="1"/>
    </xf>
    <xf borderId="14" fillId="3" fontId="10" numFmtId="164" xfId="0" applyAlignment="1" applyBorder="1" applyFont="1" applyNumberFormat="1">
      <alignment shrinkToFit="0" wrapText="1"/>
    </xf>
    <xf borderId="15" fillId="3" fontId="10" numFmtId="164" xfId="0" applyAlignment="1" applyBorder="1" applyFont="1" applyNumberFormat="1">
      <alignment shrinkToFit="0" wrapText="1"/>
    </xf>
    <xf borderId="15" fillId="3" fontId="10" numFmtId="164" xfId="0" applyAlignment="1" applyBorder="1" applyFont="1" applyNumberFormat="1">
      <alignment readingOrder="0" shrinkToFit="0" wrapText="1"/>
    </xf>
    <xf borderId="4" fillId="0" fontId="9" numFmtId="164" xfId="0" applyAlignment="1" applyBorder="1" applyFont="1" applyNumberFormat="1">
      <alignment shrinkToFit="0" wrapText="1"/>
    </xf>
    <xf borderId="16" fillId="0" fontId="9" numFmtId="0" xfId="0" applyAlignment="1" applyBorder="1" applyFont="1">
      <alignment shrinkToFit="0" vertical="top" wrapText="1"/>
    </xf>
    <xf borderId="16" fillId="0" fontId="11" numFmtId="0" xfId="0" applyBorder="1" applyFont="1"/>
    <xf borderId="17" fillId="2" fontId="10" numFmtId="0" xfId="0" applyAlignment="1" applyBorder="1" applyFont="1">
      <alignment shrinkToFit="0" vertical="center" wrapText="1"/>
    </xf>
    <xf borderId="18" fillId="0" fontId="11" numFmtId="0" xfId="0" applyBorder="1" applyFont="1"/>
    <xf borderId="19" fillId="0" fontId="11" numFmtId="0" xfId="0" applyBorder="1" applyFont="1"/>
    <xf borderId="20" fillId="2" fontId="10" numFmtId="0" xfId="0" applyAlignment="1" applyBorder="1" applyFont="1">
      <alignment shrinkToFit="0" vertical="center" wrapText="1"/>
    </xf>
    <xf borderId="21" fillId="0" fontId="9" numFmtId="0" xfId="0" applyAlignment="1" applyBorder="1" applyFont="1">
      <alignment shrinkToFit="0" wrapText="1"/>
    </xf>
    <xf borderId="22" fillId="3" fontId="10" numFmtId="0" xfId="0" applyAlignment="1" applyBorder="1" applyFont="1">
      <alignment horizontal="center" shrinkToFit="0" vertical="center" wrapText="1"/>
    </xf>
    <xf borderId="23" fillId="0" fontId="11" numFmtId="0" xfId="0" applyBorder="1" applyFont="1"/>
    <xf borderId="24" fillId="0" fontId="11" numFmtId="0" xfId="0" applyBorder="1" applyFont="1"/>
    <xf borderId="20" fillId="3" fontId="10" numFmtId="0" xfId="0" applyAlignment="1" applyBorder="1" applyFont="1">
      <alignment horizontal="center" shrinkToFit="0" vertical="center" wrapText="1"/>
    </xf>
    <xf borderId="7" fillId="3" fontId="10" numFmtId="0" xfId="0" applyAlignment="1" applyBorder="1" applyFont="1">
      <alignment horizontal="center" readingOrder="0" shrinkToFit="0" vertical="center" wrapText="1"/>
    </xf>
    <xf borderId="21" fillId="0" fontId="9" numFmtId="0" xfId="0" applyAlignment="1" applyBorder="1" applyFont="1">
      <alignment shrinkToFit="0" vertical="center" wrapText="1"/>
    </xf>
    <xf borderId="7" fillId="0" fontId="9" numFmtId="0" xfId="0" applyAlignment="1" applyBorder="1" applyFont="1">
      <alignment shrinkToFit="0" wrapText="1"/>
    </xf>
    <xf borderId="7" fillId="0" fontId="10" numFmtId="0" xfId="0" applyAlignment="1" applyBorder="1" applyFont="1">
      <alignment shrinkToFit="0" wrapText="1"/>
    </xf>
    <xf borderId="10" fillId="3" fontId="10" numFmtId="165" xfId="0" applyAlignment="1" applyBorder="1" applyFont="1" applyNumberFormat="1">
      <alignment shrinkToFit="0" wrapText="1"/>
    </xf>
    <xf borderId="5" fillId="3" fontId="10" numFmtId="165" xfId="0" applyAlignment="1" applyBorder="1" applyFont="1" applyNumberFormat="1">
      <alignment shrinkToFit="0" wrapText="1"/>
    </xf>
    <xf borderId="11" fillId="3" fontId="10" numFmtId="165" xfId="0" applyAlignment="1" applyBorder="1" applyFont="1" applyNumberFormat="1">
      <alignment shrinkToFit="0" wrapText="1"/>
    </xf>
    <xf borderId="7" fillId="3" fontId="10" numFmtId="165" xfId="0" applyAlignment="1" applyBorder="1" applyFont="1" applyNumberFormat="1">
      <alignment shrinkToFit="0" wrapText="1"/>
    </xf>
    <xf borderId="10" fillId="0" fontId="9" numFmtId="165" xfId="0" applyAlignment="1" applyBorder="1" applyFont="1" applyNumberFormat="1">
      <alignment shrinkToFit="0" wrapText="1"/>
    </xf>
    <xf borderId="5" fillId="0" fontId="9" numFmtId="165" xfId="0" applyAlignment="1" applyBorder="1" applyFont="1" applyNumberFormat="1">
      <alignment shrinkToFit="0" wrapText="1"/>
    </xf>
    <xf borderId="11" fillId="0" fontId="9" numFmtId="165" xfId="0" applyAlignment="1" applyBorder="1" applyFont="1" applyNumberFormat="1">
      <alignment shrinkToFit="0" wrapText="1"/>
    </xf>
    <xf borderId="7" fillId="0" fontId="9" numFmtId="165" xfId="0" applyAlignment="1" applyBorder="1" applyFont="1" applyNumberFormat="1">
      <alignment shrinkToFit="0" wrapText="1"/>
    </xf>
    <xf borderId="7" fillId="3" fontId="9" numFmtId="165" xfId="0" applyAlignment="1" applyBorder="1" applyFont="1" applyNumberFormat="1">
      <alignment shrinkToFit="0" wrapText="1"/>
    </xf>
    <xf borderId="13" fillId="3" fontId="10" numFmtId="165" xfId="0" applyAlignment="1" applyBorder="1" applyFont="1" applyNumberFormat="1">
      <alignment shrinkToFit="0" wrapText="1"/>
    </xf>
    <xf borderId="14" fillId="3" fontId="10" numFmtId="165" xfId="0" applyAlignment="1" applyBorder="1" applyFont="1" applyNumberFormat="1">
      <alignment shrinkToFit="0" wrapText="1"/>
    </xf>
    <xf borderId="15" fillId="3" fontId="10" numFmtId="165" xfId="0" applyAlignment="1" applyBorder="1" applyFont="1" applyNumberFormat="1">
      <alignment shrinkToFit="0" wrapText="1"/>
    </xf>
    <xf borderId="12" fillId="3" fontId="10" numFmtId="165" xfId="0" applyAlignment="1" applyBorder="1" applyFont="1" applyNumberFormat="1">
      <alignment shrinkToFit="0" wrapText="1"/>
    </xf>
    <xf borderId="21" fillId="0" fontId="9" numFmtId="166" xfId="0" applyAlignment="1" applyBorder="1" applyFont="1" applyNumberFormat="1">
      <alignment shrinkToFit="0" wrapText="1"/>
    </xf>
    <xf borderId="0" fillId="4" fontId="15" numFmtId="0" xfId="0" applyAlignment="1" applyFill="1" applyFont="1">
      <alignment horizontal="left" readingOrder="0" vertical="center"/>
    </xf>
    <xf borderId="0" fillId="0" fontId="16" numFmtId="0" xfId="0" applyAlignment="1" applyFont="1">
      <alignment readingOrder="0" shrinkToFit="0" wrapText="1"/>
    </xf>
    <xf borderId="0" fillId="0" fontId="13" numFmtId="0" xfId="0" applyAlignment="1" applyFont="1">
      <alignment horizontal="left" shrinkToFit="0" vertical="top" wrapText="1"/>
    </xf>
    <xf borderId="0" fillId="0" fontId="9" numFmtId="0" xfId="0" applyAlignment="1" applyFont="1">
      <alignment horizontal="left" shrinkToFit="0" vertical="top" wrapText="1"/>
    </xf>
    <xf borderId="0" fillId="0" fontId="9" numFmtId="0" xfId="0" applyAlignment="1" applyFont="1">
      <alignment readingOrder="0" shrinkToFit="0" vertical="top" wrapText="1"/>
    </xf>
    <xf borderId="0" fillId="0" fontId="13" numFmtId="0" xfId="0" applyAlignment="1" applyFont="1">
      <alignment shrinkToFit="0" vertical="top" wrapText="1"/>
    </xf>
    <xf borderId="0" fillId="0" fontId="9" numFmtId="0" xfId="0" applyAlignment="1" applyFont="1">
      <alignment shrinkToFit="0" vertical="top" wrapText="1"/>
    </xf>
    <xf borderId="25" fillId="0" fontId="10" numFmtId="0" xfId="0" applyAlignment="1" applyBorder="1" applyFont="1">
      <alignment shrinkToFit="0" vertical="center" wrapText="1"/>
    </xf>
    <xf borderId="5" fillId="0" fontId="9" numFmtId="171" xfId="0" applyAlignment="1" applyBorder="1" applyFont="1" applyNumberFormat="1">
      <alignment shrinkToFit="0" vertical="center" wrapText="1"/>
    </xf>
    <xf borderId="5" fillId="3" fontId="10" numFmtId="171" xfId="0" applyAlignment="1" applyBorder="1" applyFont="1" applyNumberFormat="1">
      <alignment shrinkToFit="0" vertical="center" wrapText="1"/>
    </xf>
    <xf borderId="6" fillId="0" fontId="17" numFmtId="0" xfId="0" applyAlignment="1" applyBorder="1" applyFont="1">
      <alignment shrinkToFit="0" vertical="top" wrapText="1"/>
    </xf>
    <xf borderId="5" fillId="0" fontId="9" numFmtId="171" xfId="0" applyAlignment="1" applyBorder="1" applyFont="1" applyNumberFormat="1">
      <alignment readingOrder="0" shrinkToFit="0" vertical="center" wrapText="1"/>
    </xf>
    <xf borderId="5" fillId="3" fontId="10" numFmtId="171" xfId="0" applyAlignment="1" applyBorder="1" applyFont="1" applyNumberFormat="1">
      <alignment readingOrder="0" shrinkToFit="0" vertical="center" wrapText="1"/>
    </xf>
    <xf borderId="6" fillId="0" fontId="9" numFmtId="0" xfId="0" applyAlignment="1" applyBorder="1" applyFont="1">
      <alignment shrinkToFit="0" vertical="top" wrapText="1"/>
    </xf>
    <xf borderId="1" fillId="3" fontId="10" numFmtId="0" xfId="0" applyAlignment="1" applyBorder="1" applyFont="1">
      <alignment horizontal="left" shrinkToFit="0" vertical="center" wrapText="1"/>
    </xf>
    <xf borderId="5" fillId="4" fontId="9" numFmtId="172" xfId="0" applyAlignment="1" applyBorder="1" applyFont="1" applyNumberFormat="1">
      <alignment shrinkToFit="0" vertical="center" wrapText="1"/>
    </xf>
    <xf borderId="5" fillId="4" fontId="9" numFmtId="173" xfId="0" applyAlignment="1" applyBorder="1" applyFont="1" applyNumberFormat="1">
      <alignment shrinkToFit="0" vertical="center" wrapText="1"/>
    </xf>
    <xf borderId="0" fillId="0" fontId="18" numFmtId="0" xfId="0" applyAlignment="1" applyFont="1">
      <alignment readingOrder="0" shrinkToFit="0" wrapText="1"/>
    </xf>
    <xf borderId="5" fillId="3" fontId="10" numFmtId="0" xfId="0" applyAlignment="1" applyBorder="1" applyFont="1">
      <alignment horizontal="left" shrinkToFit="0" vertical="bottom" wrapText="1"/>
    </xf>
    <xf borderId="5" fillId="3" fontId="10" numFmtId="0" xfId="0" applyAlignment="1" applyBorder="1" applyFont="1">
      <alignment horizontal="left" shrinkToFit="0" vertical="top" wrapText="1"/>
    </xf>
    <xf borderId="5" fillId="3" fontId="10" numFmtId="0" xfId="0" applyAlignment="1" applyBorder="1" applyFont="1">
      <alignment horizontal="left" readingOrder="0" shrinkToFit="0" vertical="bottom" wrapText="1"/>
    </xf>
    <xf borderId="5" fillId="4" fontId="9" numFmtId="171" xfId="0" applyAlignment="1" applyBorder="1" applyFont="1" applyNumberFormat="1">
      <alignment shrinkToFit="0" vertical="center" wrapText="1"/>
    </xf>
    <xf borderId="5" fillId="4" fontId="9" numFmtId="171" xfId="0" applyAlignment="1" applyBorder="1" applyFont="1" applyNumberFormat="1">
      <alignment readingOrder="0" shrinkToFit="0" vertical="center" wrapText="1"/>
    </xf>
    <xf borderId="26" fillId="0" fontId="9" numFmtId="0" xfId="0" applyAlignment="1" applyBorder="1" applyFont="1">
      <alignment shrinkToFit="0" wrapText="1"/>
    </xf>
    <xf borderId="5" fillId="5" fontId="10" numFmtId="171" xfId="0" applyAlignment="1" applyBorder="1" applyFill="1" applyFont="1" applyNumberFormat="1">
      <alignment shrinkToFit="0" vertical="center" wrapText="1"/>
    </xf>
    <xf borderId="1" fillId="3" fontId="10" numFmtId="0" xfId="0" applyAlignment="1" applyBorder="1" applyFont="1">
      <alignment shrinkToFit="0" vertical="center" wrapText="1"/>
    </xf>
    <xf borderId="0" fillId="0" fontId="12" numFmtId="0" xfId="0" applyAlignment="1" applyFont="1">
      <alignment shrinkToFit="0" vertical="top" wrapText="1"/>
    </xf>
    <xf borderId="0" fillId="0" fontId="19" numFmtId="0" xfId="0" applyAlignment="1" applyFont="1">
      <alignment shrinkToFit="0" wrapText="1"/>
    </xf>
    <xf borderId="5" fillId="0" fontId="9" numFmtId="0" xfId="0" applyAlignment="1" applyBorder="1" applyFont="1">
      <alignment readingOrder="0" shrinkToFit="0" vertical="center" wrapText="1"/>
    </xf>
    <xf borderId="5" fillId="0" fontId="10" numFmtId="0" xfId="0" applyAlignment="1" applyBorder="1" applyFont="1">
      <alignment shrinkToFit="0" vertical="center" wrapText="1"/>
    </xf>
    <xf borderId="6" fillId="0" fontId="12" numFmtId="0" xfId="0" applyAlignment="1" applyBorder="1" applyFont="1">
      <alignment horizontal="left" shrinkToFit="0" vertical="top" wrapText="1"/>
    </xf>
    <xf borderId="1" fillId="3" fontId="10" numFmtId="0" xfId="0" applyAlignment="1" applyBorder="1" applyFont="1">
      <alignment readingOrder="0" shrinkToFit="0" wrapText="1"/>
    </xf>
    <xf borderId="5" fillId="0" fontId="9" numFmtId="171" xfId="0" applyAlignment="1" applyBorder="1" applyFont="1" applyNumberFormat="1">
      <alignment shrinkToFit="0" wrapText="1"/>
    </xf>
    <xf borderId="5" fillId="0" fontId="9" numFmtId="171" xfId="0" applyAlignment="1" applyBorder="1" applyFont="1" applyNumberFormat="1">
      <alignment readingOrder="0" shrinkToFit="0" wrapText="1"/>
    </xf>
    <xf borderId="5" fillId="3" fontId="10" numFmtId="171" xfId="0" applyAlignment="1" applyBorder="1" applyFont="1" applyNumberFormat="1">
      <alignment readingOrder="0" shrinkToFit="0" wrapText="1"/>
    </xf>
    <xf borderId="5" fillId="3" fontId="10" numFmtId="171" xfId="0" applyAlignment="1" applyBorder="1" applyFont="1" applyNumberFormat="1">
      <alignment shrinkToFit="0" wrapText="1"/>
    </xf>
    <xf borderId="1" fillId="3" fontId="10" numFmtId="0" xfId="0" applyAlignment="1" applyBorder="1" applyFont="1">
      <alignment shrinkToFit="0" vertical="bottom" wrapText="1"/>
    </xf>
    <xf borderId="1" fillId="0" fontId="9" numFmtId="0" xfId="0" applyAlignment="1" applyBorder="1" applyFont="1">
      <alignment readingOrder="0" shrinkToFit="0" vertical="center" wrapText="1"/>
    </xf>
    <xf borderId="4" fillId="0" fontId="13" numFmtId="0" xfId="0" applyAlignment="1" applyBorder="1" applyFont="1">
      <alignment shrinkToFit="0" vertical="center" wrapText="1"/>
    </xf>
    <xf borderId="1" fillId="0" fontId="10" numFmtId="0" xfId="0" applyAlignment="1" applyBorder="1" applyFont="1">
      <alignment shrinkToFit="0" vertical="center" wrapText="1"/>
    </xf>
    <xf borderId="6" fillId="0" fontId="9" numFmtId="0" xfId="0" applyAlignment="1" applyBorder="1" applyFont="1">
      <alignment horizontal="left" readingOrder="0" shrinkToFit="0" vertical="top" wrapText="1"/>
    </xf>
    <xf borderId="5" fillId="0" fontId="16" numFmtId="0" xfId="0" applyAlignment="1" applyBorder="1" applyFont="1">
      <alignment readingOrder="0" shrinkToFit="0" vertical="center" wrapText="1"/>
    </xf>
    <xf borderId="5" fillId="0" fontId="10" numFmtId="0" xfId="0" applyAlignment="1" applyBorder="1" applyFont="1">
      <alignment horizontal="center" shrinkToFit="0" vertical="center" wrapText="1"/>
    </xf>
    <xf borderId="5" fillId="0" fontId="9" numFmtId="174" xfId="0" applyAlignment="1" applyBorder="1" applyFont="1" applyNumberFormat="1">
      <alignment shrinkToFit="0" vertical="center" wrapText="1"/>
    </xf>
    <xf borderId="5" fillId="3" fontId="9" numFmtId="0" xfId="0" applyAlignment="1" applyBorder="1" applyFont="1">
      <alignment horizontal="center" readingOrder="0" shrinkToFit="0" vertical="center" wrapText="1"/>
    </xf>
    <xf borderId="5" fillId="3" fontId="10" numFmtId="174" xfId="0" applyAlignment="1" applyBorder="1" applyFont="1" applyNumberFormat="1">
      <alignment shrinkToFit="0" vertical="center" wrapText="1"/>
    </xf>
    <xf borderId="5" fillId="3" fontId="10" numFmtId="174" xfId="0" applyAlignment="1" applyBorder="1" applyFont="1" applyNumberFormat="1">
      <alignment readingOrder="0" shrinkToFit="0" vertical="center" wrapText="1"/>
    </xf>
    <xf borderId="5" fillId="0" fontId="9" numFmtId="0" xfId="0" applyAlignment="1" applyBorder="1" applyFont="1">
      <alignment shrinkToFit="0" wrapText="1"/>
    </xf>
    <xf borderId="5" fillId="0" fontId="9" numFmtId="174" xfId="0" applyAlignment="1" applyBorder="1" applyFont="1" applyNumberFormat="1">
      <alignment shrinkToFit="0" wrapText="1"/>
    </xf>
    <xf borderId="1" fillId="3" fontId="20" numFmtId="0" xfId="0" applyAlignment="1" applyBorder="1" applyFont="1">
      <alignment shrinkToFit="0" wrapText="1"/>
    </xf>
    <xf borderId="5" fillId="0" fontId="21" numFmtId="0" xfId="0" applyAlignment="1" applyBorder="1" applyFont="1">
      <alignment shrinkToFit="0" wrapText="1"/>
    </xf>
    <xf borderId="5" fillId="3" fontId="21" numFmtId="0" xfId="0" applyAlignment="1" applyBorder="1" applyFont="1">
      <alignment shrinkToFit="0" wrapText="1"/>
    </xf>
    <xf borderId="5" fillId="0" fontId="21" numFmtId="174" xfId="0" applyAlignment="1" applyBorder="1" applyFont="1" applyNumberFormat="1">
      <alignment shrinkToFit="0" wrapText="1"/>
    </xf>
    <xf borderId="5" fillId="3" fontId="20" numFmtId="0" xfId="0" applyAlignment="1" applyBorder="1" applyFont="1">
      <alignment shrinkToFit="0" wrapText="1"/>
    </xf>
    <xf borderId="5" fillId="3" fontId="20" numFmtId="174" xfId="0" applyAlignment="1" applyBorder="1" applyFont="1" applyNumberFormat="1">
      <alignment shrinkToFit="0" wrapText="1"/>
    </xf>
    <xf borderId="5" fillId="2" fontId="10" numFmtId="0" xfId="0" applyAlignment="1" applyBorder="1" applyFont="1">
      <alignment shrinkToFit="0" wrapText="1"/>
    </xf>
    <xf borderId="5" fillId="2" fontId="10" numFmtId="174" xfId="0" applyAlignment="1" applyBorder="1" applyFont="1" applyNumberFormat="1">
      <alignment readingOrder="0" shrinkToFit="0" wrapText="1"/>
    </xf>
    <xf borderId="6" fillId="0" fontId="12" numFmtId="0" xfId="0" applyAlignment="1" applyBorder="1" applyFont="1">
      <alignment horizontal="left" readingOrder="0" shrinkToFit="0" vertical="top" wrapText="1"/>
    </xf>
    <xf borderId="25" fillId="0" fontId="9" numFmtId="0" xfId="0" applyAlignment="1" applyBorder="1" applyFont="1">
      <alignment shrinkToFit="0" wrapText="1"/>
    </xf>
    <xf borderId="5" fillId="3" fontId="16" numFmtId="0" xfId="0" applyAlignment="1" applyBorder="1" applyFont="1">
      <alignment shrinkToFit="0" vertical="center" wrapText="1"/>
    </xf>
    <xf borderId="5" fillId="0" fontId="9" numFmtId="175" xfId="0" applyAlignment="1" applyBorder="1" applyFont="1" applyNumberFormat="1">
      <alignment shrinkToFit="0" vertical="center" wrapText="1"/>
    </xf>
    <xf borderId="6" fillId="0" fontId="9"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962025</xdr:colOff>
      <xdr:row>0</xdr:row>
      <xdr:rowOff>171450</xdr:rowOff>
    </xdr:from>
    <xdr:ext cx="3400425" cy="20859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splunk.com/en_us/pdfs/global-impact/splunk-verification-statement-external-assurance.pdf" TargetMode="External"/><Relationship Id="rId2" Type="http://schemas.openxmlformats.org/officeDocument/2006/relationships/hyperlink" Target="http://splunk.com/en_us/global-impact/esg-resources.html"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8" max="8" width="27.0"/>
  </cols>
  <sheetData>
    <row r="1">
      <c r="B1" s="1"/>
    </row>
    <row r="2" ht="168.75" customHeight="1">
      <c r="F2" s="2" t="s">
        <v>0</v>
      </c>
    </row>
    <row r="3" ht="261.0" customHeight="1">
      <c r="B3" s="3" t="s">
        <v>1</v>
      </c>
      <c r="K3" s="4"/>
      <c r="L3" s="4"/>
    </row>
    <row r="4" ht="17.25" customHeight="1">
      <c r="B4" s="5" t="s">
        <v>2</v>
      </c>
      <c r="K4" s="4"/>
      <c r="L4" s="4"/>
    </row>
    <row r="5" ht="72.75" customHeight="1">
      <c r="B5" s="4" t="s">
        <v>3</v>
      </c>
    </row>
  </sheetData>
  <mergeCells count="6">
    <mergeCell ref="F2:H2"/>
    <mergeCell ref="B3:J3"/>
    <mergeCell ref="B4:J4"/>
    <mergeCell ref="B5:L5"/>
    <mergeCell ref="B7:L7"/>
    <mergeCell ref="B9:L9"/>
  </mergeCells>
  <hyperlinks>
    <hyperlink r:id="rId1" ref="B3"/>
    <hyperlink r:id="rId2" ref="B4"/>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5"/>
    <col customWidth="1" min="2" max="2" width="36.5"/>
    <col customWidth="1" min="11" max="11" width="17.5"/>
    <col customWidth="1" min="12" max="12" width="20.13"/>
    <col customWidth="1" min="13" max="13" width="26.75"/>
  </cols>
  <sheetData>
    <row r="1">
      <c r="A1" s="6"/>
    </row>
    <row r="2" ht="74.25" customHeight="1">
      <c r="A2" s="7" t="s">
        <v>4</v>
      </c>
      <c r="B2" s="8"/>
      <c r="C2" s="6"/>
      <c r="D2" s="6"/>
      <c r="E2" s="6"/>
      <c r="F2" s="6"/>
      <c r="G2" s="6"/>
    </row>
    <row r="4">
      <c r="A4" s="9" t="s">
        <v>5</v>
      </c>
      <c r="G4" s="10"/>
    </row>
    <row r="6" ht="39.0" customHeight="1">
      <c r="B6" s="11" t="s">
        <v>6</v>
      </c>
      <c r="C6" s="12"/>
      <c r="D6" s="12"/>
      <c r="E6" s="13"/>
      <c r="F6" s="14"/>
      <c r="G6" s="10"/>
    </row>
    <row r="7" ht="19.5" customHeight="1">
      <c r="B7" s="15" t="s">
        <v>7</v>
      </c>
      <c r="C7" s="15" t="s">
        <v>8</v>
      </c>
      <c r="D7" s="15" t="s">
        <v>9</v>
      </c>
      <c r="E7" s="15" t="s">
        <v>10</v>
      </c>
      <c r="F7" s="14"/>
    </row>
    <row r="8" ht="19.5" customHeight="1">
      <c r="B8" s="16" t="s">
        <v>11</v>
      </c>
      <c r="C8" s="17">
        <v>29086.851935682</v>
      </c>
      <c r="D8" s="17">
        <v>8079.68109324501</v>
      </c>
      <c r="E8" s="18">
        <f>SUM(D8/D10*100)</f>
        <v>59.89527134</v>
      </c>
      <c r="F8" s="19"/>
    </row>
    <row r="9" ht="19.5" customHeight="1">
      <c r="B9" s="16" t="s">
        <v>12</v>
      </c>
      <c r="C9" s="17">
        <v>19476.0</v>
      </c>
      <c r="D9" s="17">
        <v>5410.0</v>
      </c>
      <c r="E9" s="18">
        <f>SUM(D9/D10*100)</f>
        <v>40.10472866</v>
      </c>
      <c r="F9" s="19"/>
    </row>
    <row r="10" ht="19.5" customHeight="1">
      <c r="B10" s="20" t="s">
        <v>13</v>
      </c>
      <c r="C10" s="21">
        <v>48562.851935682</v>
      </c>
      <c r="D10" s="21">
        <f t="shared" ref="D10:E10" si="1">SUM(D8:D9)</f>
        <v>13489.68109</v>
      </c>
      <c r="E10" s="22">
        <f t="shared" si="1"/>
        <v>100</v>
      </c>
      <c r="F10" s="19"/>
    </row>
    <row r="11" ht="113.25" customHeight="1">
      <c r="B11" s="23" t="s">
        <v>14</v>
      </c>
      <c r="C11" s="24"/>
      <c r="D11" s="24"/>
      <c r="E11" s="24"/>
      <c r="H11" s="10"/>
    </row>
    <row r="13" ht="39.0" customHeight="1">
      <c r="B13" s="11" t="s">
        <v>15</v>
      </c>
      <c r="C13" s="12"/>
      <c r="D13" s="12"/>
      <c r="E13" s="13"/>
      <c r="F13" s="14"/>
    </row>
    <row r="14" ht="19.5" customHeight="1">
      <c r="B14" s="15" t="s">
        <v>16</v>
      </c>
      <c r="C14" s="15" t="s">
        <v>8</v>
      </c>
      <c r="D14" s="15" t="s">
        <v>9</v>
      </c>
      <c r="E14" s="15" t="s">
        <v>10</v>
      </c>
      <c r="F14" s="14"/>
    </row>
    <row r="15" ht="19.5" customHeight="1">
      <c r="B15" s="16" t="s">
        <v>17</v>
      </c>
      <c r="C15" s="17">
        <v>13867.2</v>
      </c>
      <c r="D15" s="17">
        <v>3852.0</v>
      </c>
      <c r="E15" s="18">
        <f>SUM(D15/D17*100)</f>
        <v>71.20147874</v>
      </c>
      <c r="F15" s="14"/>
    </row>
    <row r="16" ht="19.5" customHeight="1">
      <c r="B16" s="16" t="s">
        <v>18</v>
      </c>
      <c r="C16" s="17">
        <v>5608.8</v>
      </c>
      <c r="D16" s="17">
        <v>1558.0</v>
      </c>
      <c r="E16" s="18">
        <f>SUM(D16/D17*100)</f>
        <v>28.79852126</v>
      </c>
      <c r="F16" s="14"/>
    </row>
    <row r="17" ht="19.5" customHeight="1">
      <c r="B17" s="20" t="s">
        <v>13</v>
      </c>
      <c r="C17" s="21">
        <v>19476.0</v>
      </c>
      <c r="D17" s="21">
        <v>5410.0</v>
      </c>
      <c r="E17" s="22">
        <f>SUM(E15:E16)</f>
        <v>100</v>
      </c>
      <c r="F17" s="14"/>
    </row>
    <row r="18" ht="111.0" customHeight="1">
      <c r="B18" s="23" t="s">
        <v>19</v>
      </c>
      <c r="C18" s="24"/>
      <c r="D18" s="24"/>
      <c r="E18" s="24"/>
    </row>
    <row r="19" ht="14.25" customHeight="1"/>
    <row r="20" ht="33.75" customHeight="1">
      <c r="B20" s="11" t="s">
        <v>20</v>
      </c>
      <c r="C20" s="12"/>
      <c r="D20" s="12"/>
      <c r="E20" s="13"/>
      <c r="F20" s="14"/>
    </row>
    <row r="21" ht="20.25" customHeight="1">
      <c r="B21" s="25" t="s">
        <v>7</v>
      </c>
      <c r="C21" s="13"/>
      <c r="D21" s="15" t="s">
        <v>21</v>
      </c>
      <c r="E21" s="15" t="s">
        <v>22</v>
      </c>
      <c r="F21" s="14"/>
    </row>
    <row r="22" ht="24.0" customHeight="1">
      <c r="B22" s="26" t="s">
        <v>12</v>
      </c>
      <c r="C22" s="13"/>
      <c r="D22" s="27">
        <v>1.0</v>
      </c>
      <c r="E22" s="27">
        <v>1.0</v>
      </c>
      <c r="F22" s="14"/>
      <c r="H22" s="28"/>
    </row>
    <row r="23" ht="24.0" customHeight="1">
      <c r="B23" s="26" t="s">
        <v>11</v>
      </c>
      <c r="C23" s="13"/>
      <c r="D23" s="29">
        <v>0.0</v>
      </c>
      <c r="E23" s="29">
        <v>0.0</v>
      </c>
      <c r="F23" s="14"/>
    </row>
    <row r="24" ht="77.25" customHeight="1">
      <c r="B24" s="23" t="s">
        <v>23</v>
      </c>
      <c r="C24" s="24"/>
      <c r="D24" s="24"/>
      <c r="E24" s="24"/>
    </row>
    <row r="25" ht="15.75" customHeight="1"/>
    <row r="26" ht="30.0" customHeight="1">
      <c r="B26" s="11" t="s">
        <v>24</v>
      </c>
      <c r="C26" s="12"/>
      <c r="D26" s="12"/>
      <c r="E26" s="13"/>
      <c r="F26" s="14"/>
    </row>
    <row r="27" ht="18.75" customHeight="1">
      <c r="B27" s="25"/>
      <c r="C27" s="13"/>
      <c r="D27" s="15" t="s">
        <v>21</v>
      </c>
      <c r="E27" s="15" t="s">
        <v>22</v>
      </c>
      <c r="F27" s="14"/>
    </row>
    <row r="28" ht="33.0" customHeight="1">
      <c r="B28" s="26" t="s">
        <v>25</v>
      </c>
      <c r="C28" s="13"/>
      <c r="D28" s="30">
        <v>1.39</v>
      </c>
      <c r="E28" s="30">
        <v>1.5375</v>
      </c>
      <c r="F28" s="14"/>
    </row>
    <row r="29" ht="96.0" customHeight="1">
      <c r="B29" s="31" t="s">
        <v>26</v>
      </c>
      <c r="C29" s="24"/>
      <c r="D29" s="24"/>
      <c r="E29" s="24"/>
    </row>
    <row r="30" ht="15.75" customHeight="1">
      <c r="A30" s="9" t="s">
        <v>27</v>
      </c>
    </row>
    <row r="31" ht="15.75" customHeight="1"/>
    <row r="32" ht="47.25" customHeight="1">
      <c r="B32" s="32" t="s">
        <v>28</v>
      </c>
      <c r="C32" s="12"/>
      <c r="D32" s="12"/>
      <c r="E32" s="12"/>
      <c r="F32" s="12"/>
      <c r="G32" s="12"/>
      <c r="H32" s="12"/>
      <c r="I32" s="12"/>
      <c r="J32" s="12"/>
      <c r="K32" s="12"/>
      <c r="L32" s="13"/>
      <c r="M32" s="33"/>
      <c r="Q32" s="34"/>
    </row>
    <row r="33" ht="35.25" customHeight="1">
      <c r="B33" s="35"/>
      <c r="C33" s="36" t="s">
        <v>29</v>
      </c>
      <c r="D33" s="12"/>
      <c r="E33" s="12"/>
      <c r="F33" s="12"/>
      <c r="G33" s="37"/>
      <c r="H33" s="36" t="s">
        <v>30</v>
      </c>
      <c r="I33" s="12"/>
      <c r="J33" s="37"/>
      <c r="K33" s="38" t="s">
        <v>31</v>
      </c>
      <c r="L33" s="39" t="s">
        <v>32</v>
      </c>
      <c r="M33" s="33"/>
      <c r="N33" s="40"/>
      <c r="O33" s="40"/>
      <c r="Q33" s="34"/>
    </row>
    <row r="34" ht="42.0" customHeight="1">
      <c r="B34" s="41" t="s">
        <v>33</v>
      </c>
      <c r="C34" s="42" t="s">
        <v>34</v>
      </c>
      <c r="D34" s="43" t="s">
        <v>35</v>
      </c>
      <c r="E34" s="43" t="s">
        <v>36</v>
      </c>
      <c r="F34" s="43" t="s">
        <v>37</v>
      </c>
      <c r="G34" s="44" t="s">
        <v>38</v>
      </c>
      <c r="H34" s="42" t="s">
        <v>39</v>
      </c>
      <c r="I34" s="43" t="s">
        <v>40</v>
      </c>
      <c r="J34" s="44" t="s">
        <v>41</v>
      </c>
      <c r="K34" s="42" t="s">
        <v>42</v>
      </c>
      <c r="L34" s="43" t="s">
        <v>43</v>
      </c>
      <c r="M34" s="45"/>
      <c r="N34" s="46"/>
      <c r="O34" s="47"/>
    </row>
    <row r="35" ht="25.5" customHeight="1">
      <c r="B35" s="35" t="s">
        <v>44</v>
      </c>
      <c r="C35" s="48">
        <f t="shared" ref="C35:K35" si="2">SUM(C36:C39)</f>
        <v>140.3610652</v>
      </c>
      <c r="D35" s="49">
        <f t="shared" si="2"/>
        <v>82.95323939</v>
      </c>
      <c r="E35" s="49">
        <f t="shared" si="2"/>
        <v>58.08396234</v>
      </c>
      <c r="F35" s="49">
        <f t="shared" si="2"/>
        <v>0.7111125</v>
      </c>
      <c r="G35" s="50">
        <f t="shared" si="2"/>
        <v>8.69898</v>
      </c>
      <c r="H35" s="48">
        <f t="shared" si="2"/>
        <v>11.75605261</v>
      </c>
      <c r="I35" s="49">
        <f t="shared" si="2"/>
        <v>3.179441857</v>
      </c>
      <c r="J35" s="50">
        <f t="shared" si="2"/>
        <v>26.05291263</v>
      </c>
      <c r="K35" s="48">
        <f t="shared" si="2"/>
        <v>0.5986575</v>
      </c>
      <c r="L35" s="49">
        <f t="shared" ref="L35:L47" si="3">SUM(C35:K35)</f>
        <v>332.395424</v>
      </c>
      <c r="M35" s="45"/>
      <c r="N35" s="46"/>
      <c r="O35" s="47"/>
      <c r="Q35" s="34"/>
    </row>
    <row r="36" ht="25.5" customHeight="1">
      <c r="B36" s="51" t="s">
        <v>45</v>
      </c>
      <c r="C36" s="52">
        <v>33.21024</v>
      </c>
      <c r="D36" s="53">
        <v>2.71104</v>
      </c>
      <c r="E36" s="53">
        <v>15.58848</v>
      </c>
      <c r="F36" s="54">
        <v>0.0</v>
      </c>
      <c r="G36" s="55">
        <v>7.45536</v>
      </c>
      <c r="H36" s="52">
        <v>1.35552</v>
      </c>
      <c r="I36" s="56">
        <v>0.0</v>
      </c>
      <c r="J36" s="55">
        <v>7.45536</v>
      </c>
      <c r="K36" s="54">
        <v>0.0</v>
      </c>
      <c r="L36" s="53">
        <f t="shared" si="3"/>
        <v>67.776</v>
      </c>
      <c r="M36" s="45"/>
      <c r="N36" s="46"/>
      <c r="O36" s="47"/>
    </row>
    <row r="37" ht="25.5" customHeight="1">
      <c r="B37" s="51" t="s">
        <v>46</v>
      </c>
      <c r="C37" s="52">
        <v>1.493421888</v>
      </c>
      <c r="D37" s="53">
        <v>78.690981888</v>
      </c>
      <c r="E37" s="53">
        <v>29.789836608</v>
      </c>
      <c r="F37" s="54">
        <v>0.0</v>
      </c>
      <c r="G37" s="54">
        <v>0.0</v>
      </c>
      <c r="H37" s="54">
        <v>0.0</v>
      </c>
      <c r="I37" s="53">
        <v>2.200832256</v>
      </c>
      <c r="J37" s="55">
        <v>0.11228736</v>
      </c>
      <c r="K37" s="54">
        <v>0.0</v>
      </c>
      <c r="L37" s="53">
        <f t="shared" si="3"/>
        <v>112.28736</v>
      </c>
      <c r="M37" s="45"/>
      <c r="N37" s="46"/>
      <c r="O37" s="57"/>
    </row>
    <row r="38" ht="25.5" customHeight="1">
      <c r="B38" s="51" t="s">
        <v>47</v>
      </c>
      <c r="C38" s="52">
        <v>10.0514925</v>
      </c>
      <c r="D38" s="53">
        <v>1.5512175</v>
      </c>
      <c r="E38" s="53">
        <v>12.4791975</v>
      </c>
      <c r="F38" s="53">
        <v>0.7111125</v>
      </c>
      <c r="G38" s="55">
        <v>1.24362</v>
      </c>
      <c r="H38" s="52">
        <v>2.83122</v>
      </c>
      <c r="I38" s="53">
        <v>0.71442</v>
      </c>
      <c r="J38" s="55">
        <v>2.890755</v>
      </c>
      <c r="K38" s="52">
        <v>0.5986575</v>
      </c>
      <c r="L38" s="53">
        <f t="shared" si="3"/>
        <v>33.0716925</v>
      </c>
      <c r="M38" s="33"/>
    </row>
    <row r="39" ht="25.5" customHeight="1">
      <c r="B39" s="51" t="s">
        <v>48</v>
      </c>
      <c r="C39" s="52">
        <v>95.6059107905</v>
      </c>
      <c r="D39" s="54">
        <v>0.0</v>
      </c>
      <c r="E39" s="53">
        <v>0.226448229</v>
      </c>
      <c r="F39" s="54">
        <v>0.0</v>
      </c>
      <c r="G39" s="54">
        <v>0.0</v>
      </c>
      <c r="H39" s="52">
        <v>7.569312608</v>
      </c>
      <c r="I39" s="53">
        <v>0.2641896005</v>
      </c>
      <c r="J39" s="55">
        <v>15.594510272</v>
      </c>
      <c r="K39" s="54">
        <v>0.0</v>
      </c>
      <c r="L39" s="53">
        <f t="shared" si="3"/>
        <v>119.2603715</v>
      </c>
      <c r="M39" s="14"/>
    </row>
    <row r="40" ht="25.5" customHeight="1">
      <c r="B40" s="35" t="s">
        <v>49</v>
      </c>
      <c r="C40" s="48">
        <f t="shared" ref="C40:K40" si="4">SUM(C41:C43)</f>
        <v>17.352861</v>
      </c>
      <c r="D40" s="49">
        <f t="shared" si="4"/>
        <v>7.881911</v>
      </c>
      <c r="E40" s="49">
        <f t="shared" si="4"/>
        <v>89.314435</v>
      </c>
      <c r="F40" s="58">
        <f t="shared" si="4"/>
        <v>0</v>
      </c>
      <c r="G40" s="50">
        <f t="shared" si="4"/>
        <v>30.827314</v>
      </c>
      <c r="H40" s="48">
        <f t="shared" si="4"/>
        <v>0.25519</v>
      </c>
      <c r="I40" s="58">
        <f t="shared" si="4"/>
        <v>0</v>
      </c>
      <c r="J40" s="50">
        <f t="shared" si="4"/>
        <v>80.481492</v>
      </c>
      <c r="K40" s="48">
        <f t="shared" si="4"/>
        <v>5.169798</v>
      </c>
      <c r="L40" s="49">
        <f t="shared" si="3"/>
        <v>231.283001</v>
      </c>
      <c r="M40" s="14"/>
    </row>
    <row r="41" ht="25.5" customHeight="1">
      <c r="B41" s="51" t="s">
        <v>50</v>
      </c>
      <c r="C41" s="52">
        <v>5.169798</v>
      </c>
      <c r="D41" s="54">
        <v>0.0</v>
      </c>
      <c r="E41" s="53">
        <v>73.143068</v>
      </c>
      <c r="F41" s="54">
        <v>0.0</v>
      </c>
      <c r="G41" s="55">
        <v>30.827314</v>
      </c>
      <c r="H41" s="54">
        <v>0.0</v>
      </c>
      <c r="I41" s="54">
        <v>0.0</v>
      </c>
      <c r="J41" s="55">
        <v>77.164022</v>
      </c>
      <c r="K41" s="52">
        <v>5.169798</v>
      </c>
      <c r="L41" s="53">
        <f t="shared" si="3"/>
        <v>191.474</v>
      </c>
      <c r="M41" s="14"/>
    </row>
    <row r="42" ht="25.5" customHeight="1">
      <c r="B42" s="51" t="s">
        <v>51</v>
      </c>
      <c r="C42" s="59">
        <v>11.73874</v>
      </c>
      <c r="D42" s="60">
        <v>6.63494</v>
      </c>
      <c r="E42" s="60">
        <v>3.57266</v>
      </c>
      <c r="F42" s="54">
        <v>0.0</v>
      </c>
      <c r="G42" s="54">
        <v>0.0</v>
      </c>
      <c r="H42" s="59">
        <v>0.25519</v>
      </c>
      <c r="I42" s="54">
        <v>0.0</v>
      </c>
      <c r="J42" s="61">
        <v>3.31747</v>
      </c>
      <c r="K42" s="54">
        <v>0.0</v>
      </c>
      <c r="L42" s="53">
        <f t="shared" si="3"/>
        <v>25.519</v>
      </c>
      <c r="M42" s="14"/>
    </row>
    <row r="43" ht="25.5" customHeight="1">
      <c r="B43" s="51" t="s">
        <v>52</v>
      </c>
      <c r="C43" s="52">
        <v>0.444323</v>
      </c>
      <c r="D43" s="53">
        <v>1.246971</v>
      </c>
      <c r="E43" s="53">
        <v>12.598707</v>
      </c>
      <c r="F43" s="54">
        <v>0.0</v>
      </c>
      <c r="G43" s="54">
        <v>0.0</v>
      </c>
      <c r="H43" s="54">
        <v>0.0</v>
      </c>
      <c r="I43" s="54">
        <v>0.0</v>
      </c>
      <c r="J43" s="54">
        <v>0.0</v>
      </c>
      <c r="K43" s="54">
        <v>0.0</v>
      </c>
      <c r="L43" s="53">
        <f t="shared" si="3"/>
        <v>14.290001</v>
      </c>
      <c r="M43" s="14"/>
    </row>
    <row r="44" ht="25.5" customHeight="1">
      <c r="B44" s="35" t="s">
        <v>53</v>
      </c>
      <c r="C44" s="48">
        <f t="shared" ref="C44:K44" si="5">SUM(C45:C46)</f>
        <v>842.9611543</v>
      </c>
      <c r="D44" s="49">
        <f t="shared" si="5"/>
        <v>2.585244855</v>
      </c>
      <c r="E44" s="49">
        <f t="shared" si="5"/>
        <v>3276.233902</v>
      </c>
      <c r="F44" s="49">
        <f t="shared" si="5"/>
        <v>38.88635934</v>
      </c>
      <c r="G44" s="50">
        <f t="shared" si="5"/>
        <v>821.2969667</v>
      </c>
      <c r="H44" s="48">
        <f t="shared" si="5"/>
        <v>757.7963036</v>
      </c>
      <c r="I44" s="49">
        <f t="shared" si="5"/>
        <v>126.1847435</v>
      </c>
      <c r="J44" s="50">
        <f t="shared" si="5"/>
        <v>1641.999733</v>
      </c>
      <c r="K44" s="48">
        <f t="shared" si="5"/>
        <v>13.53697733</v>
      </c>
      <c r="L44" s="49">
        <f t="shared" si="3"/>
        <v>7521.481384</v>
      </c>
      <c r="M44" s="14"/>
    </row>
    <row r="45" ht="25.5" customHeight="1">
      <c r="B45" s="51" t="s">
        <v>54</v>
      </c>
      <c r="C45" s="52">
        <v>727.361884265732</v>
      </c>
      <c r="D45" s="53">
        <v>1.32186485530853</v>
      </c>
      <c r="E45" s="53">
        <v>3159.37125164454</v>
      </c>
      <c r="F45" s="53">
        <v>37.6229793353085</v>
      </c>
      <c r="G45" s="55">
        <v>800.451196717478</v>
      </c>
      <c r="H45" s="52">
        <v>468.48228363027</v>
      </c>
      <c r="I45" s="53">
        <v>119.236153520103</v>
      </c>
      <c r="J45" s="55">
        <v>1563.67017302914</v>
      </c>
      <c r="K45" s="52">
        <v>12.9052873335635</v>
      </c>
      <c r="L45" s="53">
        <f t="shared" si="3"/>
        <v>6890.423074</v>
      </c>
      <c r="M45" s="14"/>
    </row>
    <row r="46" ht="25.5" customHeight="1">
      <c r="B46" s="51" t="s">
        <v>55</v>
      </c>
      <c r="C46" s="52">
        <v>115.59927</v>
      </c>
      <c r="D46" s="53">
        <v>1.26338</v>
      </c>
      <c r="E46" s="53">
        <v>116.86265</v>
      </c>
      <c r="F46" s="53">
        <v>1.26338</v>
      </c>
      <c r="G46" s="55">
        <v>20.84577</v>
      </c>
      <c r="H46" s="52">
        <v>289.31402</v>
      </c>
      <c r="I46" s="53">
        <v>6.94859</v>
      </c>
      <c r="J46" s="55">
        <v>78.32956</v>
      </c>
      <c r="K46" s="52">
        <v>0.63169</v>
      </c>
      <c r="L46" s="53">
        <f t="shared" si="3"/>
        <v>631.05831</v>
      </c>
      <c r="M46" s="62"/>
    </row>
    <row r="47" ht="25.5" customHeight="1">
      <c r="B47" s="63" t="s">
        <v>56</v>
      </c>
      <c r="C47" s="64">
        <f t="shared" ref="C47:I47" si="6">SUM(C35+C40+C44)</f>
        <v>1000.67508</v>
      </c>
      <c r="D47" s="65">
        <f t="shared" si="6"/>
        <v>93.42039524</v>
      </c>
      <c r="E47" s="65">
        <f t="shared" si="6"/>
        <v>3423.632299</v>
      </c>
      <c r="F47" s="65">
        <f t="shared" si="6"/>
        <v>39.59747184</v>
      </c>
      <c r="G47" s="66">
        <f t="shared" si="6"/>
        <v>860.8232607</v>
      </c>
      <c r="H47" s="64">
        <f t="shared" si="6"/>
        <v>769.8075462</v>
      </c>
      <c r="I47" s="65">
        <f t="shared" si="6"/>
        <v>129.3641854</v>
      </c>
      <c r="J47" s="67">
        <v>1748.6</v>
      </c>
      <c r="K47" s="64">
        <f>SUM(K35+K40+K44)</f>
        <v>19.30543283</v>
      </c>
      <c r="L47" s="49">
        <f t="shared" si="3"/>
        <v>8085.225672</v>
      </c>
      <c r="M47" s="68"/>
    </row>
    <row r="48" ht="62.25" customHeight="1">
      <c r="B48" s="69" t="s">
        <v>57</v>
      </c>
      <c r="C48" s="70"/>
      <c r="D48" s="70"/>
      <c r="E48" s="70"/>
      <c r="F48" s="70"/>
      <c r="G48" s="70"/>
      <c r="H48" s="70"/>
      <c r="I48" s="70"/>
      <c r="J48" s="70"/>
      <c r="K48" s="70"/>
      <c r="L48" s="70"/>
    </row>
    <row r="49" ht="15.75" customHeight="1"/>
    <row r="50" ht="42.0" customHeight="1">
      <c r="B50" s="71" t="s">
        <v>58</v>
      </c>
      <c r="C50" s="72"/>
      <c r="D50" s="72"/>
      <c r="E50" s="72"/>
      <c r="F50" s="72"/>
      <c r="G50" s="72"/>
      <c r="H50" s="72"/>
      <c r="I50" s="72"/>
      <c r="J50" s="72"/>
      <c r="K50" s="73"/>
      <c r="L50" s="74"/>
      <c r="M50" s="75"/>
    </row>
    <row r="51" ht="35.25" customHeight="1">
      <c r="B51" s="35"/>
      <c r="C51" s="76" t="s">
        <v>59</v>
      </c>
      <c r="D51" s="77"/>
      <c r="E51" s="77"/>
      <c r="F51" s="77"/>
      <c r="G51" s="78"/>
      <c r="H51" s="76" t="s">
        <v>60</v>
      </c>
      <c r="I51" s="77"/>
      <c r="J51" s="78"/>
      <c r="K51" s="79" t="s">
        <v>61</v>
      </c>
      <c r="L51" s="80" t="s">
        <v>62</v>
      </c>
      <c r="M51" s="81"/>
    </row>
    <row r="52" ht="37.5" customHeight="1">
      <c r="B52" s="82"/>
      <c r="C52" s="42" t="s">
        <v>34</v>
      </c>
      <c r="D52" s="43" t="s">
        <v>35</v>
      </c>
      <c r="E52" s="43" t="s">
        <v>36</v>
      </c>
      <c r="F52" s="43" t="s">
        <v>37</v>
      </c>
      <c r="G52" s="44" t="s">
        <v>38</v>
      </c>
      <c r="H52" s="42" t="s">
        <v>39</v>
      </c>
      <c r="I52" s="43" t="s">
        <v>40</v>
      </c>
      <c r="J52" s="44" t="s">
        <v>41</v>
      </c>
      <c r="K52" s="83" t="s">
        <v>42</v>
      </c>
      <c r="L52" s="83" t="s">
        <v>43</v>
      </c>
      <c r="M52" s="75"/>
    </row>
    <row r="53" ht="25.5" customHeight="1">
      <c r="B53" s="35" t="s">
        <v>44</v>
      </c>
      <c r="C53" s="84">
        <f t="shared" ref="C53:K53" si="7">SUM(C35/$C$47*100)</f>
        <v>14.02663741</v>
      </c>
      <c r="D53" s="85">
        <f t="shared" si="7"/>
        <v>8.289727706</v>
      </c>
      <c r="E53" s="85">
        <f t="shared" si="7"/>
        <v>5.804477744</v>
      </c>
      <c r="F53" s="85">
        <f t="shared" si="7"/>
        <v>0.07106327657</v>
      </c>
      <c r="G53" s="86">
        <f t="shared" si="7"/>
        <v>0.869311145</v>
      </c>
      <c r="H53" s="84">
        <f t="shared" si="7"/>
        <v>1.174812168</v>
      </c>
      <c r="I53" s="85">
        <f t="shared" si="7"/>
        <v>0.3177296925</v>
      </c>
      <c r="J53" s="86">
        <f t="shared" si="7"/>
        <v>2.603533669</v>
      </c>
      <c r="K53" s="87">
        <f t="shared" si="7"/>
        <v>0.05982536307</v>
      </c>
      <c r="L53" s="87">
        <f>SUM(L35/L47*100)</f>
        <v>4.111145904</v>
      </c>
      <c r="M53" s="75"/>
    </row>
    <row r="54" ht="25.5" customHeight="1">
      <c r="B54" s="51" t="s">
        <v>45</v>
      </c>
      <c r="C54" s="88">
        <f t="shared" ref="C54:K54" si="8">SUM(C36/C47*100)</f>
        <v>3.318783554</v>
      </c>
      <c r="D54" s="89">
        <f t="shared" si="8"/>
        <v>2.901978731</v>
      </c>
      <c r="E54" s="89">
        <f t="shared" si="8"/>
        <v>0.4553199245</v>
      </c>
      <c r="F54" s="89">
        <f t="shared" si="8"/>
        <v>0</v>
      </c>
      <c r="G54" s="90">
        <f t="shared" si="8"/>
        <v>0.8660732511</v>
      </c>
      <c r="H54" s="88">
        <f t="shared" si="8"/>
        <v>0.1760855693</v>
      </c>
      <c r="I54" s="89">
        <f t="shared" si="8"/>
        <v>0</v>
      </c>
      <c r="J54" s="90">
        <f t="shared" si="8"/>
        <v>0.4263616608</v>
      </c>
      <c r="K54" s="91">
        <f t="shared" si="8"/>
        <v>0</v>
      </c>
      <c r="L54" s="91">
        <f t="shared" ref="L54:L65" si="10">SUM(L36/$L$47*100)</f>
        <v>0.8382697373</v>
      </c>
      <c r="M54" s="75"/>
    </row>
    <row r="55" ht="25.5" customHeight="1">
      <c r="B55" s="51" t="s">
        <v>46</v>
      </c>
      <c r="C55" s="88">
        <f t="shared" ref="C55:K55" si="9">SUM(C37/C47*100)</f>
        <v>0.1492414388</v>
      </c>
      <c r="D55" s="89">
        <f t="shared" si="9"/>
        <v>84.23319307</v>
      </c>
      <c r="E55" s="89">
        <f t="shared" si="9"/>
        <v>0.8701237168</v>
      </c>
      <c r="F55" s="89">
        <f t="shared" si="9"/>
        <v>0</v>
      </c>
      <c r="G55" s="90">
        <f t="shared" si="9"/>
        <v>0</v>
      </c>
      <c r="H55" s="88">
        <f t="shared" si="9"/>
        <v>0</v>
      </c>
      <c r="I55" s="89">
        <f t="shared" si="9"/>
        <v>1.701268593</v>
      </c>
      <c r="J55" s="90">
        <f t="shared" si="9"/>
        <v>0.006421557818</v>
      </c>
      <c r="K55" s="91">
        <f t="shared" si="9"/>
        <v>0</v>
      </c>
      <c r="L55" s="91">
        <f t="shared" si="10"/>
        <v>1.388796857</v>
      </c>
      <c r="M55" s="75"/>
    </row>
    <row r="56" ht="25.5" customHeight="1">
      <c r="B56" s="51" t="s">
        <v>47</v>
      </c>
      <c r="C56" s="88">
        <f t="shared" ref="C56:K56" si="11">SUM(C38/C47*100)</f>
        <v>1.004471151</v>
      </c>
      <c r="D56" s="89">
        <f t="shared" si="11"/>
        <v>1.660469853</v>
      </c>
      <c r="E56" s="89">
        <f t="shared" si="11"/>
        <v>0.3645016874</v>
      </c>
      <c r="F56" s="89">
        <f t="shared" si="11"/>
        <v>1.795853288</v>
      </c>
      <c r="G56" s="90">
        <f t="shared" si="11"/>
        <v>0.1444686798</v>
      </c>
      <c r="H56" s="88">
        <f t="shared" si="11"/>
        <v>0.3677828327</v>
      </c>
      <c r="I56" s="89">
        <f t="shared" si="11"/>
        <v>0.5522548593</v>
      </c>
      <c r="J56" s="90">
        <f t="shared" si="11"/>
        <v>0.1653182546</v>
      </c>
      <c r="K56" s="91">
        <f t="shared" si="11"/>
        <v>3.100979425</v>
      </c>
      <c r="L56" s="91">
        <f t="shared" si="10"/>
        <v>0.4090385828</v>
      </c>
      <c r="M56" s="75"/>
    </row>
    <row r="57" ht="25.5" customHeight="1">
      <c r="B57" s="51" t="s">
        <v>48</v>
      </c>
      <c r="C57" s="88">
        <f t="shared" ref="C57:K57" si="12">SUM(C39/C47*100)</f>
        <v>9.554141265</v>
      </c>
      <c r="D57" s="89">
        <f t="shared" si="12"/>
        <v>0</v>
      </c>
      <c r="E57" s="89">
        <f t="shared" si="12"/>
        <v>0.006614268392</v>
      </c>
      <c r="F57" s="89">
        <f t="shared" si="12"/>
        <v>0</v>
      </c>
      <c r="G57" s="90">
        <f t="shared" si="12"/>
        <v>0</v>
      </c>
      <c r="H57" s="88">
        <f t="shared" si="12"/>
        <v>0.9832733707</v>
      </c>
      <c r="I57" s="89">
        <f t="shared" si="12"/>
        <v>0.2042215933</v>
      </c>
      <c r="J57" s="90">
        <f t="shared" si="12"/>
        <v>0.8918283354</v>
      </c>
      <c r="K57" s="91">
        <f t="shared" si="12"/>
        <v>0</v>
      </c>
      <c r="L57" s="91">
        <f t="shared" si="10"/>
        <v>1.475040727</v>
      </c>
      <c r="M57" s="75"/>
    </row>
    <row r="58" ht="25.5" customHeight="1">
      <c r="B58" s="35" t="s">
        <v>49</v>
      </c>
      <c r="C58" s="84">
        <f t="shared" ref="C58:K58" si="13">SUM(C40/C47*100)</f>
        <v>1.734115433</v>
      </c>
      <c r="D58" s="85">
        <f t="shared" si="13"/>
        <v>8.437034525</v>
      </c>
      <c r="E58" s="85">
        <f t="shared" si="13"/>
        <v>2.608762484</v>
      </c>
      <c r="F58" s="85">
        <f t="shared" si="13"/>
        <v>0</v>
      </c>
      <c r="G58" s="86">
        <f t="shared" si="13"/>
        <v>3.581143239</v>
      </c>
      <c r="H58" s="84">
        <f t="shared" si="13"/>
        <v>0.03314984391</v>
      </c>
      <c r="I58" s="85">
        <f t="shared" si="13"/>
        <v>0</v>
      </c>
      <c r="J58" s="86">
        <f t="shared" si="13"/>
        <v>4.6026245</v>
      </c>
      <c r="K58" s="87">
        <f t="shared" si="13"/>
        <v>26.77898001</v>
      </c>
      <c r="L58" s="87">
        <f t="shared" si="10"/>
        <v>2.860563334</v>
      </c>
      <c r="M58" s="75"/>
    </row>
    <row r="59" ht="25.5" customHeight="1">
      <c r="B59" s="51" t="s">
        <v>50</v>
      </c>
      <c r="C59" s="88">
        <f t="shared" ref="C59:K59" si="14">SUM(C41/C47*100)</f>
        <v>0.5166310325</v>
      </c>
      <c r="D59" s="89">
        <f t="shared" si="14"/>
        <v>0</v>
      </c>
      <c r="E59" s="89">
        <f t="shared" si="14"/>
        <v>2.136417162</v>
      </c>
      <c r="F59" s="89">
        <f t="shared" si="14"/>
        <v>0</v>
      </c>
      <c r="G59" s="90">
        <f t="shared" si="14"/>
        <v>3.581143239</v>
      </c>
      <c r="H59" s="88">
        <f t="shared" si="14"/>
        <v>0</v>
      </c>
      <c r="I59" s="89">
        <f t="shared" si="14"/>
        <v>0</v>
      </c>
      <c r="J59" s="90">
        <f t="shared" si="14"/>
        <v>4.412903008</v>
      </c>
      <c r="K59" s="91">
        <f t="shared" si="14"/>
        <v>26.77898001</v>
      </c>
      <c r="L59" s="91">
        <f t="shared" si="10"/>
        <v>2.368196112</v>
      </c>
      <c r="M59" s="75"/>
    </row>
    <row r="60" ht="25.5" customHeight="1">
      <c r="B60" s="51" t="s">
        <v>51</v>
      </c>
      <c r="C60" s="88">
        <f t="shared" ref="C60:K60" si="15">SUM(C42/C47*100)</f>
        <v>1.173082075</v>
      </c>
      <c r="D60" s="89">
        <f t="shared" si="15"/>
        <v>7.102239273</v>
      </c>
      <c r="E60" s="89">
        <f t="shared" si="15"/>
        <v>0.104352912</v>
      </c>
      <c r="F60" s="89">
        <f t="shared" si="15"/>
        <v>0</v>
      </c>
      <c r="G60" s="90">
        <f t="shared" si="15"/>
        <v>0</v>
      </c>
      <c r="H60" s="88">
        <f t="shared" si="15"/>
        <v>0.03314984391</v>
      </c>
      <c r="I60" s="89">
        <f t="shared" si="15"/>
        <v>0</v>
      </c>
      <c r="J60" s="90">
        <f t="shared" si="15"/>
        <v>0.1897214915</v>
      </c>
      <c r="K60" s="91">
        <f t="shared" si="15"/>
        <v>0</v>
      </c>
      <c r="L60" s="91">
        <f t="shared" si="10"/>
        <v>0.3156250801</v>
      </c>
      <c r="M60" s="75"/>
    </row>
    <row r="61" ht="25.5" customHeight="1">
      <c r="B61" s="51" t="s">
        <v>52</v>
      </c>
      <c r="C61" s="88">
        <f t="shared" ref="C61:K61" si="16">SUM(C43/C47*100)</f>
        <v>0.04440232486</v>
      </c>
      <c r="D61" s="89">
        <f t="shared" si="16"/>
        <v>1.334795252</v>
      </c>
      <c r="E61" s="89">
        <f t="shared" si="16"/>
        <v>0.3679924098</v>
      </c>
      <c r="F61" s="89">
        <f t="shared" si="16"/>
        <v>0</v>
      </c>
      <c r="G61" s="90">
        <f t="shared" si="16"/>
        <v>0</v>
      </c>
      <c r="H61" s="88">
        <f t="shared" si="16"/>
        <v>0</v>
      </c>
      <c r="I61" s="89">
        <f t="shared" si="16"/>
        <v>0</v>
      </c>
      <c r="J61" s="90">
        <f t="shared" si="16"/>
        <v>0</v>
      </c>
      <c r="K61" s="91">
        <f t="shared" si="16"/>
        <v>0</v>
      </c>
      <c r="L61" s="91">
        <f t="shared" si="10"/>
        <v>0.1767421415</v>
      </c>
      <c r="M61" s="75"/>
    </row>
    <row r="62" ht="25.5" customHeight="1">
      <c r="B62" s="35" t="s">
        <v>53</v>
      </c>
      <c r="C62" s="84">
        <f t="shared" ref="C62:K62" si="17">SUM(C44/C47*100)</f>
        <v>84.23924716</v>
      </c>
      <c r="D62" s="85">
        <f t="shared" si="17"/>
        <v>2.767323825</v>
      </c>
      <c r="E62" s="85">
        <f t="shared" si="17"/>
        <v>95.69467792</v>
      </c>
      <c r="F62" s="85">
        <f t="shared" si="17"/>
        <v>98.20414671</v>
      </c>
      <c r="G62" s="86">
        <f t="shared" si="17"/>
        <v>95.40831483</v>
      </c>
      <c r="H62" s="84">
        <f t="shared" si="17"/>
        <v>98.43970838</v>
      </c>
      <c r="I62" s="85">
        <f t="shared" si="17"/>
        <v>97.54225495</v>
      </c>
      <c r="J62" s="86">
        <f t="shared" si="17"/>
        <v>93.90367912</v>
      </c>
      <c r="K62" s="87">
        <f t="shared" si="17"/>
        <v>70.12004056</v>
      </c>
      <c r="L62" s="92">
        <f t="shared" si="10"/>
        <v>93.02747616</v>
      </c>
      <c r="M62" s="75"/>
    </row>
    <row r="63" ht="25.5" customHeight="1">
      <c r="B63" s="51" t="s">
        <v>54</v>
      </c>
      <c r="C63" s="88">
        <f t="shared" ref="C63:K63" si="18">SUM(C45/C47*100)</f>
        <v>72.68711877</v>
      </c>
      <c r="D63" s="89">
        <f t="shared" si="18"/>
        <v>1.414963886</v>
      </c>
      <c r="E63" s="89">
        <f t="shared" si="18"/>
        <v>92.28126667</v>
      </c>
      <c r="F63" s="89">
        <f t="shared" si="18"/>
        <v>95.01358948</v>
      </c>
      <c r="G63" s="90">
        <f t="shared" si="18"/>
        <v>92.98670624</v>
      </c>
      <c r="H63" s="88">
        <f t="shared" si="18"/>
        <v>60.85706563</v>
      </c>
      <c r="I63" s="89">
        <f t="shared" si="18"/>
        <v>92.17091514</v>
      </c>
      <c r="J63" s="90">
        <f t="shared" si="18"/>
        <v>89.42412061</v>
      </c>
      <c r="K63" s="91">
        <f t="shared" si="18"/>
        <v>66.84795645</v>
      </c>
      <c r="L63" s="91">
        <f t="shared" si="10"/>
        <v>85.22239643</v>
      </c>
      <c r="M63" s="75"/>
    </row>
    <row r="64" ht="25.5" customHeight="1">
      <c r="B64" s="51" t="s">
        <v>55</v>
      </c>
      <c r="C64" s="88">
        <f t="shared" ref="C64:K64" si="19">SUM(C46/C47*100)</f>
        <v>11.55212838</v>
      </c>
      <c r="D64" s="89">
        <f t="shared" si="19"/>
        <v>1.352359939</v>
      </c>
      <c r="E64" s="89">
        <f t="shared" si="19"/>
        <v>3.413411248</v>
      </c>
      <c r="F64" s="89">
        <f t="shared" si="19"/>
        <v>3.190557229</v>
      </c>
      <c r="G64" s="90">
        <f t="shared" si="19"/>
        <v>2.421608587</v>
      </c>
      <c r="H64" s="88">
        <f t="shared" si="19"/>
        <v>37.58264275</v>
      </c>
      <c r="I64" s="89">
        <f t="shared" si="19"/>
        <v>5.371339818</v>
      </c>
      <c r="J64" s="90">
        <f t="shared" si="19"/>
        <v>4.479558504</v>
      </c>
      <c r="K64" s="91">
        <f t="shared" si="19"/>
        <v>3.272084109</v>
      </c>
      <c r="L64" s="91">
        <f t="shared" si="10"/>
        <v>7.80507973</v>
      </c>
      <c r="M64" s="75"/>
    </row>
    <row r="65" ht="25.5" customHeight="1">
      <c r="B65" s="63" t="s">
        <v>56</v>
      </c>
      <c r="C65" s="93" t="str">
        <f>SUM(C47/M47*100)</f>
        <v>#DIV/0!</v>
      </c>
      <c r="D65" s="94" t="str">
        <f>SUM(D47/M47*100)</f>
        <v>#DIV/0!</v>
      </c>
      <c r="E65" s="94" t="str">
        <f>SUM(E47/M47*100)</f>
        <v>#DIV/0!</v>
      </c>
      <c r="F65" s="94" t="str">
        <f>SUM(F47/M47*100)</f>
        <v>#DIV/0!</v>
      </c>
      <c r="G65" s="95" t="str">
        <f>SUM(G47/M47*100)</f>
        <v>#DIV/0!</v>
      </c>
      <c r="H65" s="93" t="str">
        <f>SUM(H47/M47*100)</f>
        <v>#DIV/0!</v>
      </c>
      <c r="I65" s="94" t="str">
        <f>SUM(I47/M47*100)</f>
        <v>#DIV/0!</v>
      </c>
      <c r="J65" s="95" t="str">
        <f>SUM(J47/M47*100)</f>
        <v>#DIV/0!</v>
      </c>
      <c r="K65" s="96" t="str">
        <f>SUM(K47/M47*100)</f>
        <v>#DIV/0!</v>
      </c>
      <c r="L65" s="96">
        <f t="shared" si="10"/>
        <v>100</v>
      </c>
      <c r="M65" s="97"/>
    </row>
    <row r="66" ht="48.0" customHeight="1">
      <c r="B66" s="69" t="s">
        <v>63</v>
      </c>
      <c r="C66" s="70"/>
      <c r="D66" s="70"/>
      <c r="E66" s="70"/>
      <c r="F66" s="70"/>
      <c r="G66" s="70"/>
      <c r="H66" s="70"/>
      <c r="I66" s="70"/>
      <c r="J66" s="70"/>
      <c r="K66" s="70"/>
      <c r="L66" s="70"/>
    </row>
    <row r="67" ht="14.25" customHeight="1"/>
    <row r="68" ht="37.5" customHeight="1">
      <c r="B68" s="98" t="s">
        <v>64</v>
      </c>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8">
    <mergeCell ref="A1:G1"/>
    <mergeCell ref="A4:F4"/>
    <mergeCell ref="B6:E6"/>
    <mergeCell ref="B11:E11"/>
    <mergeCell ref="H11:M11"/>
    <mergeCell ref="B13:E13"/>
    <mergeCell ref="B18:E18"/>
    <mergeCell ref="B20:E20"/>
    <mergeCell ref="B21:C21"/>
    <mergeCell ref="B22:C22"/>
    <mergeCell ref="B23:C23"/>
    <mergeCell ref="B24:E24"/>
    <mergeCell ref="B26:E26"/>
    <mergeCell ref="B27:C27"/>
    <mergeCell ref="C33:G33"/>
    <mergeCell ref="B48:L48"/>
    <mergeCell ref="B50:K50"/>
    <mergeCell ref="C51:G51"/>
    <mergeCell ref="H51:J51"/>
    <mergeCell ref="B66:L66"/>
    <mergeCell ref="B68:L68"/>
    <mergeCell ref="B28:C28"/>
    <mergeCell ref="B29:E29"/>
    <mergeCell ref="A30:C30"/>
    <mergeCell ref="B32:L32"/>
    <mergeCell ref="H33:J33"/>
    <mergeCell ref="Q33:Q34"/>
    <mergeCell ref="Q35:Q38"/>
  </mergeCells>
  <printOptions/>
  <pageMargins bottom="1.0" footer="0.0" header="0.0" left="0.75" right="0.75" top="1.0"/>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75"/>
    <col customWidth="1" min="2" max="2" width="50.38"/>
    <col customWidth="1" min="6" max="6" width="11.75"/>
  </cols>
  <sheetData>
    <row r="1" ht="63.0" customHeight="1">
      <c r="A1" s="7" t="s">
        <v>65</v>
      </c>
      <c r="I1" s="40"/>
    </row>
    <row r="2" ht="26.25" customHeight="1">
      <c r="B2" s="99" t="s">
        <v>66</v>
      </c>
      <c r="I2" s="100"/>
      <c r="J2" s="100"/>
      <c r="K2" s="100"/>
      <c r="L2" s="100"/>
      <c r="R2" s="101"/>
    </row>
    <row r="3" ht="230.25" customHeight="1">
      <c r="B3" s="102" t="s">
        <v>67</v>
      </c>
    </row>
    <row r="4" ht="27.75" customHeight="1">
      <c r="A4" s="9" t="s">
        <v>68</v>
      </c>
      <c r="E4" s="10"/>
      <c r="F4" s="10"/>
      <c r="G4" s="10"/>
      <c r="J4" s="103"/>
      <c r="K4" s="103"/>
      <c r="L4" s="103"/>
      <c r="M4" s="103"/>
      <c r="N4" s="103"/>
      <c r="O4" s="103"/>
      <c r="P4" s="103"/>
      <c r="Q4" s="103"/>
      <c r="R4" s="104"/>
    </row>
    <row r="5" ht="13.5" customHeight="1">
      <c r="B5" s="105"/>
      <c r="C5" s="105"/>
      <c r="D5" s="105"/>
      <c r="E5" s="10"/>
      <c r="F5" s="10"/>
      <c r="G5" s="10"/>
      <c r="J5" s="103"/>
      <c r="K5" s="103"/>
      <c r="L5" s="103"/>
      <c r="M5" s="103"/>
      <c r="N5" s="103"/>
      <c r="O5" s="103"/>
      <c r="P5" s="103"/>
      <c r="Q5" s="103"/>
      <c r="R5" s="104"/>
    </row>
    <row r="6" ht="65.25" customHeight="1">
      <c r="B6" s="11" t="s">
        <v>69</v>
      </c>
      <c r="C6" s="12"/>
      <c r="D6" s="13"/>
      <c r="E6" s="14"/>
      <c r="F6" s="10"/>
      <c r="G6" s="10"/>
      <c r="J6" s="103"/>
      <c r="K6" s="103"/>
      <c r="L6" s="103"/>
      <c r="R6" s="104"/>
    </row>
    <row r="7" ht="25.5" customHeight="1">
      <c r="B7" s="15" t="s">
        <v>70</v>
      </c>
      <c r="C7" s="15" t="s">
        <v>71</v>
      </c>
      <c r="D7" s="15" t="s">
        <v>10</v>
      </c>
      <c r="E7" s="14"/>
    </row>
    <row r="8" ht="25.5" customHeight="1">
      <c r="B8" s="16" t="s">
        <v>72</v>
      </c>
      <c r="C8" s="106">
        <v>374.118749820157</v>
      </c>
      <c r="D8" s="106">
        <f t="shared" ref="D8:D11" si="1">SUM(C8/$C$11*100)</f>
        <v>3.603658929</v>
      </c>
      <c r="E8" s="14"/>
      <c r="F8" s="10"/>
      <c r="G8" s="10"/>
      <c r="J8" s="10"/>
      <c r="K8" s="10"/>
      <c r="L8" s="10"/>
      <c r="R8" s="10"/>
    </row>
    <row r="9" ht="25.5" customHeight="1">
      <c r="B9" s="16" t="s">
        <v>73</v>
      </c>
      <c r="C9" s="106">
        <v>2437.16711449911</v>
      </c>
      <c r="D9" s="106">
        <f t="shared" si="1"/>
        <v>23.47575212</v>
      </c>
      <c r="E9" s="14"/>
      <c r="F9" s="10"/>
      <c r="G9" s="10"/>
      <c r="J9" s="10"/>
      <c r="K9" s="10"/>
      <c r="L9" s="10"/>
    </row>
    <row r="10" ht="25.5" customHeight="1">
      <c r="B10" s="16" t="s">
        <v>74</v>
      </c>
      <c r="C10" s="106">
        <v>7570.35005557113</v>
      </c>
      <c r="D10" s="106">
        <f t="shared" si="1"/>
        <v>72.92058895</v>
      </c>
      <c r="E10" s="14"/>
      <c r="F10" s="10"/>
      <c r="G10" s="10"/>
    </row>
    <row r="11" ht="25.5" customHeight="1">
      <c r="B11" s="20" t="s">
        <v>13</v>
      </c>
      <c r="C11" s="107">
        <v>10381.6359198904</v>
      </c>
      <c r="D11" s="107">
        <f t="shared" si="1"/>
        <v>100</v>
      </c>
      <c r="E11" s="14"/>
      <c r="F11" s="10"/>
      <c r="G11" s="10"/>
    </row>
    <row r="12" ht="52.5" customHeight="1">
      <c r="B12" s="108" t="s">
        <v>75</v>
      </c>
      <c r="C12" s="24"/>
      <c r="D12" s="24"/>
      <c r="E12" s="103"/>
    </row>
    <row r="14" ht="39.0" customHeight="1">
      <c r="B14" s="11" t="s">
        <v>76</v>
      </c>
      <c r="C14" s="12"/>
      <c r="D14" s="13"/>
      <c r="E14" s="14"/>
    </row>
    <row r="15" ht="26.25" customHeight="1">
      <c r="B15" s="15" t="s">
        <v>70</v>
      </c>
      <c r="C15" s="15" t="s">
        <v>77</v>
      </c>
      <c r="D15" s="15" t="s">
        <v>10</v>
      </c>
      <c r="E15" s="14"/>
    </row>
    <row r="16" ht="26.25" customHeight="1">
      <c r="B16" s="16" t="s">
        <v>72</v>
      </c>
      <c r="C16" s="106">
        <v>374.118749820157</v>
      </c>
      <c r="D16" s="109">
        <v>3.0</v>
      </c>
      <c r="E16" s="14"/>
    </row>
    <row r="17" ht="26.25" customHeight="1">
      <c r="B17" s="16" t="s">
        <v>73</v>
      </c>
      <c r="C17" s="106">
        <v>3257.25482070585</v>
      </c>
      <c r="D17" s="109">
        <v>28.0</v>
      </c>
      <c r="E17" s="14"/>
    </row>
    <row r="18" ht="26.25" customHeight="1">
      <c r="B18" s="16" t="s">
        <v>74</v>
      </c>
      <c r="C18" s="109">
        <v>7938.0</v>
      </c>
      <c r="D18" s="109">
        <v>69.0</v>
      </c>
      <c r="E18" s="14"/>
    </row>
    <row r="19" ht="26.25" customHeight="1">
      <c r="B19" s="20" t="s">
        <v>13</v>
      </c>
      <c r="C19" s="110">
        <v>11569.0</v>
      </c>
      <c r="D19" s="107">
        <f>SUM(C19/$C$19*100)</f>
        <v>100</v>
      </c>
      <c r="E19" s="14"/>
    </row>
    <row r="20" ht="48.0" customHeight="1">
      <c r="B20" s="31" t="s">
        <v>78</v>
      </c>
      <c r="C20" s="24"/>
      <c r="D20" s="24"/>
      <c r="E20" s="103"/>
    </row>
    <row r="21" ht="15.75" customHeight="1"/>
    <row r="22" ht="42.0" customHeight="1">
      <c r="B22" s="11" t="s">
        <v>79</v>
      </c>
      <c r="C22" s="12"/>
      <c r="D22" s="13"/>
      <c r="E22" s="14"/>
    </row>
    <row r="23" ht="26.25" customHeight="1">
      <c r="B23" s="15" t="s">
        <v>70</v>
      </c>
      <c r="C23" s="15" t="s">
        <v>80</v>
      </c>
      <c r="D23" s="15" t="s">
        <v>10</v>
      </c>
      <c r="E23" s="14"/>
    </row>
    <row r="24" ht="26.25" customHeight="1">
      <c r="B24" s="16" t="s">
        <v>72</v>
      </c>
      <c r="C24" s="106">
        <v>374.118749820157</v>
      </c>
      <c r="D24" s="106">
        <f t="shared" ref="D24:D26" si="2">SUM(C24/$C$26*100)</f>
        <v>13.30774485</v>
      </c>
      <c r="E24" s="14"/>
    </row>
    <row r="25" ht="26.25" customHeight="1">
      <c r="B25" s="16" t="s">
        <v>73</v>
      </c>
      <c r="C25" s="106">
        <v>2437.16711449911</v>
      </c>
      <c r="D25" s="106">
        <f t="shared" si="2"/>
        <v>86.69225515</v>
      </c>
      <c r="E25" s="14"/>
    </row>
    <row r="26" ht="26.25" customHeight="1">
      <c r="B26" s="20" t="s">
        <v>13</v>
      </c>
      <c r="C26" s="107">
        <f>SUM(C24:C25)</f>
        <v>2811.285864</v>
      </c>
      <c r="D26" s="107">
        <f t="shared" si="2"/>
        <v>100</v>
      </c>
      <c r="E26" s="14"/>
    </row>
    <row r="27" ht="52.5" customHeight="1">
      <c r="B27" s="111" t="s">
        <v>81</v>
      </c>
      <c r="C27" s="24"/>
      <c r="D27" s="24"/>
      <c r="E27" s="103"/>
    </row>
    <row r="28" ht="15.75" customHeight="1"/>
    <row r="29" ht="39.0" customHeight="1">
      <c r="B29" s="32" t="s">
        <v>82</v>
      </c>
      <c r="C29" s="12"/>
      <c r="D29" s="12"/>
      <c r="E29" s="13"/>
      <c r="F29" s="14"/>
    </row>
    <row r="30" ht="26.25" customHeight="1">
      <c r="B30" s="112" t="s">
        <v>83</v>
      </c>
      <c r="C30" s="12"/>
      <c r="D30" s="13"/>
      <c r="E30" s="20" t="s">
        <v>22</v>
      </c>
      <c r="F30" s="14"/>
    </row>
    <row r="31" ht="26.25" customHeight="1">
      <c r="B31" s="26" t="s">
        <v>84</v>
      </c>
      <c r="C31" s="12"/>
      <c r="D31" s="13"/>
      <c r="E31" s="113">
        <v>0.923074115537878</v>
      </c>
      <c r="F31" s="33"/>
    </row>
    <row r="32" ht="26.25" customHeight="1">
      <c r="B32" s="26" t="s">
        <v>85</v>
      </c>
      <c r="C32" s="12"/>
      <c r="D32" s="13"/>
      <c r="E32" s="114">
        <v>0.00420179205239031</v>
      </c>
      <c r="F32" s="33"/>
    </row>
    <row r="33" ht="56.25" customHeight="1">
      <c r="B33" s="23" t="s">
        <v>86</v>
      </c>
      <c r="C33" s="24"/>
      <c r="D33" s="24"/>
      <c r="E33" s="24"/>
      <c r="F33" s="103"/>
    </row>
    <row r="34" ht="15.75" customHeight="1"/>
    <row r="35" ht="15.75" customHeight="1">
      <c r="A35" s="115" t="s">
        <v>87</v>
      </c>
    </row>
    <row r="36" ht="15.75" customHeight="1"/>
    <row r="37" ht="33.0" customHeight="1">
      <c r="B37" s="11" t="s">
        <v>88</v>
      </c>
      <c r="C37" s="12"/>
      <c r="D37" s="12"/>
      <c r="E37" s="12"/>
      <c r="F37" s="12"/>
      <c r="G37" s="12"/>
      <c r="H37" s="12"/>
      <c r="I37" s="13"/>
      <c r="J37" s="14"/>
    </row>
    <row r="38" ht="40.5" customHeight="1">
      <c r="B38" s="15" t="s">
        <v>89</v>
      </c>
      <c r="C38" s="116" t="s">
        <v>90</v>
      </c>
      <c r="D38" s="117" t="s">
        <v>91</v>
      </c>
      <c r="E38" s="116" t="s">
        <v>92</v>
      </c>
      <c r="F38" s="116" t="s">
        <v>93</v>
      </c>
      <c r="G38" s="118" t="s">
        <v>94</v>
      </c>
      <c r="H38" s="118" t="s">
        <v>95</v>
      </c>
      <c r="I38" s="118" t="s">
        <v>96</v>
      </c>
      <c r="J38" s="14"/>
    </row>
    <row r="39" ht="23.25" customHeight="1">
      <c r="B39" s="16" t="s">
        <v>97</v>
      </c>
      <c r="C39" s="107">
        <v>112.578027168509</v>
      </c>
      <c r="D39" s="119">
        <v>109539.927264621</v>
      </c>
      <c r="E39" s="120">
        <v>96.0</v>
      </c>
      <c r="F39" s="119">
        <v>35.1331167157211</v>
      </c>
      <c r="G39" s="106">
        <v>0.0</v>
      </c>
      <c r="H39" s="106">
        <v>0.0</v>
      </c>
      <c r="I39" s="106">
        <v>0.0</v>
      </c>
      <c r="J39" s="14"/>
    </row>
    <row r="40" ht="23.25" customHeight="1">
      <c r="B40" s="16" t="s">
        <v>98</v>
      </c>
      <c r="C40" s="107">
        <v>0.0</v>
      </c>
      <c r="D40" s="106">
        <v>0.0</v>
      </c>
      <c r="E40" s="106">
        <v>0.0</v>
      </c>
      <c r="F40" s="106">
        <v>0.0</v>
      </c>
      <c r="G40" s="106">
        <v>0.0</v>
      </c>
      <c r="H40" s="106">
        <v>0.0</v>
      </c>
      <c r="I40" s="106">
        <v>0.0</v>
      </c>
      <c r="J40" s="14"/>
    </row>
    <row r="41" ht="23.25" customHeight="1">
      <c r="B41" s="16" t="s">
        <v>99</v>
      </c>
      <c r="C41" s="107">
        <v>261.540722651648</v>
      </c>
      <c r="D41" s="106">
        <v>0.0</v>
      </c>
      <c r="E41" s="106">
        <v>0.0</v>
      </c>
      <c r="F41" s="106">
        <v>0.0</v>
      </c>
      <c r="G41" s="106">
        <v>0.0</v>
      </c>
      <c r="H41" s="106">
        <v>129.650427904</v>
      </c>
      <c r="I41" s="106">
        <v>0.0</v>
      </c>
      <c r="J41" s="14"/>
    </row>
    <row r="42" ht="23.25" customHeight="1">
      <c r="B42" s="20" t="s">
        <v>13</v>
      </c>
      <c r="C42" s="107">
        <f t="shared" ref="C42:I42" si="3">SUM(C39:C41)</f>
        <v>374.1187498</v>
      </c>
      <c r="D42" s="107">
        <f t="shared" si="3"/>
        <v>109539.9273</v>
      </c>
      <c r="E42" s="107">
        <f t="shared" si="3"/>
        <v>96</v>
      </c>
      <c r="F42" s="107">
        <f t="shared" si="3"/>
        <v>35.13311672</v>
      </c>
      <c r="G42" s="107">
        <f t="shared" si="3"/>
        <v>0</v>
      </c>
      <c r="H42" s="107">
        <f t="shared" si="3"/>
        <v>129.6504279</v>
      </c>
      <c r="I42" s="107">
        <f t="shared" si="3"/>
        <v>0</v>
      </c>
      <c r="J42" s="14"/>
    </row>
    <row r="43" ht="37.5" customHeight="1">
      <c r="B43" s="31" t="s">
        <v>100</v>
      </c>
      <c r="C43" s="24"/>
      <c r="D43" s="24"/>
      <c r="E43" s="24"/>
      <c r="F43" s="24"/>
      <c r="G43" s="24"/>
      <c r="H43" s="24"/>
      <c r="I43" s="24"/>
      <c r="J43" s="103"/>
    </row>
    <row r="44" ht="15.75" customHeight="1"/>
    <row r="45" ht="15.75" customHeight="1"/>
    <row r="46" ht="15.75" customHeight="1">
      <c r="A46" s="115" t="s">
        <v>101</v>
      </c>
    </row>
    <row r="47" ht="15.75" customHeight="1"/>
    <row r="48" ht="33.0" customHeight="1">
      <c r="B48" s="11" t="s">
        <v>102</v>
      </c>
      <c r="C48" s="13"/>
      <c r="D48" s="121"/>
      <c r="E48" s="11" t="s">
        <v>103</v>
      </c>
      <c r="F48" s="12"/>
      <c r="G48" s="12"/>
      <c r="H48" s="13"/>
      <c r="I48" s="14"/>
    </row>
    <row r="49" ht="27.0" customHeight="1">
      <c r="B49" s="16" t="s">
        <v>11</v>
      </c>
      <c r="C49" s="119">
        <v>2437.16711449911</v>
      </c>
      <c r="D49" s="121"/>
      <c r="E49" s="26" t="s">
        <v>11</v>
      </c>
      <c r="F49" s="12"/>
      <c r="G49" s="13"/>
      <c r="H49" s="119">
        <v>2349.43596673173</v>
      </c>
      <c r="I49" s="14"/>
    </row>
    <row r="50" ht="27.0" customHeight="1">
      <c r="B50" s="16" t="s">
        <v>12</v>
      </c>
      <c r="C50" s="119">
        <v>0.0</v>
      </c>
      <c r="D50" s="121"/>
      <c r="E50" s="26" t="s">
        <v>12</v>
      </c>
      <c r="F50" s="12"/>
      <c r="G50" s="13"/>
      <c r="H50" s="119">
        <v>907.818853974122</v>
      </c>
      <c r="I50" s="14"/>
    </row>
    <row r="51" ht="27.0" customHeight="1">
      <c r="B51" s="20" t="s">
        <v>13</v>
      </c>
      <c r="C51" s="122">
        <v>2437.16711449911</v>
      </c>
      <c r="D51" s="121"/>
      <c r="E51" s="123" t="s">
        <v>13</v>
      </c>
      <c r="F51" s="12"/>
      <c r="G51" s="13"/>
      <c r="H51" s="122">
        <v>3257.25482070585</v>
      </c>
      <c r="I51" s="14"/>
    </row>
    <row r="52" ht="82.5" customHeight="1">
      <c r="B52" s="31" t="s">
        <v>104</v>
      </c>
      <c r="C52" s="24"/>
      <c r="D52" s="124"/>
      <c r="E52" s="31" t="s">
        <v>105</v>
      </c>
      <c r="F52" s="24"/>
      <c r="G52" s="24"/>
      <c r="H52" s="24"/>
      <c r="I52" s="103"/>
    </row>
    <row r="53" ht="15.75" customHeight="1"/>
    <row r="54" ht="15.75" customHeight="1">
      <c r="A54" s="125" t="s">
        <v>106</v>
      </c>
    </row>
    <row r="55" ht="15.75" customHeight="1"/>
    <row r="56" ht="32.25" customHeight="1">
      <c r="B56" s="11" t="s">
        <v>107</v>
      </c>
      <c r="C56" s="13"/>
      <c r="D56" s="14"/>
    </row>
    <row r="57" ht="32.25" customHeight="1">
      <c r="B57" s="126" t="s">
        <v>108</v>
      </c>
      <c r="C57" s="106">
        <v>0.0</v>
      </c>
      <c r="D57" s="14"/>
    </row>
    <row r="58" ht="32.25" customHeight="1">
      <c r="B58" s="16" t="s">
        <v>109</v>
      </c>
      <c r="C58" s="106">
        <v>3.73212733667515</v>
      </c>
      <c r="D58" s="14"/>
    </row>
    <row r="59" ht="32.25" customHeight="1">
      <c r="B59" s="127" t="s">
        <v>110</v>
      </c>
      <c r="C59" s="106">
        <v>2773.80011072392</v>
      </c>
      <c r="D59" s="14"/>
    </row>
    <row r="60" ht="32.25" customHeight="1">
      <c r="B60" s="127" t="s">
        <v>111</v>
      </c>
      <c r="C60" s="106">
        <v>449.0615874264</v>
      </c>
      <c r="D60" s="14"/>
    </row>
    <row r="61" ht="32.25" customHeight="1">
      <c r="B61" s="127" t="s">
        <v>112</v>
      </c>
      <c r="C61" s="106">
        <v>4343.75623008413</v>
      </c>
      <c r="D61" s="14"/>
    </row>
    <row r="62" ht="32.25" customHeight="1">
      <c r="B62" s="20" t="s">
        <v>13</v>
      </c>
      <c r="C62" s="107">
        <v>7570.35005557113</v>
      </c>
      <c r="D62" s="14"/>
    </row>
    <row r="63" ht="84.75" customHeight="1">
      <c r="B63" s="128" t="s">
        <v>113</v>
      </c>
      <c r="C63" s="24"/>
      <c r="D63" s="103"/>
    </row>
    <row r="64" ht="15.75" customHeight="1"/>
    <row r="65" ht="15.75" customHeight="1">
      <c r="A65" s="115" t="s">
        <v>114</v>
      </c>
    </row>
    <row r="66" ht="15.0" customHeight="1">
      <c r="B66" s="6"/>
    </row>
    <row r="67" ht="3.0" customHeight="1">
      <c r="H67" s="34"/>
    </row>
    <row r="68" ht="33.75" customHeight="1">
      <c r="B68" s="11" t="s">
        <v>115</v>
      </c>
      <c r="C68" s="12"/>
      <c r="D68" s="12"/>
      <c r="E68" s="13"/>
      <c r="F68" s="14"/>
      <c r="H68" s="40"/>
    </row>
    <row r="69" ht="23.25" customHeight="1">
      <c r="B69" s="129" t="s">
        <v>70</v>
      </c>
      <c r="C69" s="13"/>
      <c r="D69" s="15" t="s">
        <v>21</v>
      </c>
      <c r="E69" s="15" t="s">
        <v>22</v>
      </c>
      <c r="F69" s="14"/>
      <c r="H69" s="34"/>
    </row>
    <row r="70" ht="23.25" customHeight="1">
      <c r="B70" s="26" t="s">
        <v>72</v>
      </c>
      <c r="C70" s="13"/>
      <c r="D70" s="106">
        <v>23.61</v>
      </c>
      <c r="E70" s="106">
        <v>374.12</v>
      </c>
      <c r="F70" s="14"/>
      <c r="H70" s="103"/>
    </row>
    <row r="71" ht="23.25" customHeight="1">
      <c r="B71" s="26" t="s">
        <v>73</v>
      </c>
      <c r="C71" s="13"/>
      <c r="D71" s="106">
        <v>2703.0</v>
      </c>
      <c r="E71" s="106">
        <v>2437.16711449911</v>
      </c>
      <c r="F71" s="14"/>
    </row>
    <row r="72" ht="23.25" customHeight="1">
      <c r="B72" s="26" t="s">
        <v>74</v>
      </c>
      <c r="C72" s="13"/>
      <c r="D72" s="109">
        <v>11031.0</v>
      </c>
      <c r="E72" s="106">
        <v>7570.35005557113</v>
      </c>
      <c r="F72" s="14"/>
    </row>
    <row r="73" ht="23.25" customHeight="1">
      <c r="B73" s="123" t="s">
        <v>13</v>
      </c>
      <c r="C73" s="13"/>
      <c r="D73" s="110">
        <v>15758.0</v>
      </c>
      <c r="E73" s="107">
        <v>10381.6359198904</v>
      </c>
      <c r="F73" s="14"/>
    </row>
    <row r="74" ht="48.75" customHeight="1">
      <c r="B74" s="31" t="s">
        <v>116</v>
      </c>
      <c r="C74" s="24"/>
      <c r="D74" s="24"/>
      <c r="E74" s="24"/>
      <c r="F74" s="103"/>
    </row>
    <row r="75" ht="15.0" customHeight="1"/>
    <row r="76" ht="28.5" customHeight="1">
      <c r="B76" s="11" t="s">
        <v>117</v>
      </c>
      <c r="C76" s="12"/>
      <c r="D76" s="12"/>
      <c r="E76" s="13"/>
      <c r="F76" s="33"/>
    </row>
    <row r="77" ht="22.5" customHeight="1">
      <c r="B77" s="129" t="s">
        <v>70</v>
      </c>
      <c r="C77" s="13"/>
      <c r="D77" s="15" t="s">
        <v>21</v>
      </c>
      <c r="E77" s="15" t="s">
        <v>22</v>
      </c>
      <c r="F77" s="33"/>
    </row>
    <row r="78" ht="22.5" customHeight="1">
      <c r="B78" s="26" t="s">
        <v>72</v>
      </c>
      <c r="C78" s="13"/>
      <c r="D78" s="106">
        <v>23.61</v>
      </c>
      <c r="E78" s="106">
        <v>374.118749820157</v>
      </c>
      <c r="F78" s="33"/>
    </row>
    <row r="79" ht="22.5" customHeight="1">
      <c r="B79" s="26" t="s">
        <v>73</v>
      </c>
      <c r="C79" s="13"/>
      <c r="D79" s="130">
        <v>3685.6</v>
      </c>
      <c r="E79" s="106">
        <v>3257.25482070585</v>
      </c>
      <c r="F79" s="33"/>
    </row>
    <row r="80" ht="22.5" customHeight="1">
      <c r="B80" s="26" t="s">
        <v>74</v>
      </c>
      <c r="C80" s="13"/>
      <c r="D80" s="131">
        <v>11430.0</v>
      </c>
      <c r="E80" s="130">
        <v>7937.531201597</v>
      </c>
      <c r="F80" s="33"/>
    </row>
    <row r="81" ht="22.5" customHeight="1">
      <c r="B81" s="123" t="s">
        <v>13</v>
      </c>
      <c r="C81" s="13"/>
      <c r="D81" s="132">
        <v>15140.0</v>
      </c>
      <c r="E81" s="133">
        <v>11568.904772123</v>
      </c>
      <c r="F81" s="33"/>
    </row>
    <row r="82" ht="50.25" customHeight="1">
      <c r="B82" s="124" t="s">
        <v>118</v>
      </c>
      <c r="F82" s="103"/>
      <c r="H82" s="34"/>
    </row>
    <row r="83" ht="15.75" customHeight="1"/>
    <row r="84" ht="35.25" customHeight="1">
      <c r="B84" s="11" t="s">
        <v>119</v>
      </c>
      <c r="C84" s="12"/>
      <c r="D84" s="12"/>
      <c r="E84" s="13"/>
      <c r="F84" s="33"/>
    </row>
    <row r="85" ht="28.5" customHeight="1">
      <c r="B85" s="134" t="s">
        <v>120</v>
      </c>
      <c r="C85" s="13"/>
      <c r="D85" s="15" t="s">
        <v>21</v>
      </c>
      <c r="E85" s="15" t="s">
        <v>22</v>
      </c>
      <c r="F85" s="33"/>
    </row>
    <row r="86" ht="28.5" customHeight="1">
      <c r="B86" s="135" t="s">
        <v>121</v>
      </c>
      <c r="C86" s="13"/>
      <c r="D86" s="109">
        <v>0.0</v>
      </c>
      <c r="E86" s="109">
        <v>0.0</v>
      </c>
      <c r="F86" s="136"/>
    </row>
    <row r="87" ht="28.5" customHeight="1">
      <c r="B87" s="26" t="s">
        <v>122</v>
      </c>
      <c r="C87" s="13"/>
      <c r="D87" s="106">
        <v>0.0</v>
      </c>
      <c r="E87" s="106">
        <v>3.73212733667515</v>
      </c>
      <c r="F87" s="136"/>
    </row>
    <row r="88" ht="28.5" customHeight="1">
      <c r="B88" s="137" t="s">
        <v>123</v>
      </c>
      <c r="C88" s="13"/>
      <c r="D88" s="106">
        <v>5639.0</v>
      </c>
      <c r="E88" s="106">
        <v>2773.80011072392</v>
      </c>
      <c r="F88" s="136"/>
    </row>
    <row r="89" ht="28.5" customHeight="1">
      <c r="B89" s="137" t="s">
        <v>124</v>
      </c>
      <c r="C89" s="13"/>
      <c r="D89" s="106">
        <v>1205.0</v>
      </c>
      <c r="E89" s="106">
        <v>449.0615874264</v>
      </c>
      <c r="F89" s="136"/>
    </row>
    <row r="90" ht="28.5" customHeight="1">
      <c r="B90" s="137" t="s">
        <v>125</v>
      </c>
      <c r="C90" s="13"/>
      <c r="D90" s="106">
        <v>4187.0</v>
      </c>
      <c r="E90" s="106">
        <v>4343.75623008413</v>
      </c>
      <c r="F90" s="136"/>
    </row>
    <row r="91" ht="28.5" customHeight="1">
      <c r="B91" s="123" t="s">
        <v>13</v>
      </c>
      <c r="C91" s="13"/>
      <c r="D91" s="110">
        <v>11031.0</v>
      </c>
      <c r="E91" s="107">
        <v>7570.35005557113</v>
      </c>
      <c r="F91" s="136"/>
    </row>
    <row r="92" ht="117.0" customHeight="1">
      <c r="B92" s="138" t="s">
        <v>126</v>
      </c>
      <c r="C92" s="24"/>
      <c r="D92" s="24"/>
      <c r="E92" s="24"/>
      <c r="F92" s="103"/>
      <c r="G92" s="34"/>
    </row>
    <row r="93" ht="15.75" customHeight="1"/>
    <row r="94" ht="36.75" customHeight="1">
      <c r="B94" s="98" t="s">
        <v>127</v>
      </c>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sheetData>
  <mergeCells count="62">
    <mergeCell ref="B76:E76"/>
    <mergeCell ref="B77:C77"/>
    <mergeCell ref="B78:C78"/>
    <mergeCell ref="B79:C79"/>
    <mergeCell ref="B80:C80"/>
    <mergeCell ref="B81:C81"/>
    <mergeCell ref="B82:E82"/>
    <mergeCell ref="B91:C91"/>
    <mergeCell ref="B92:E92"/>
    <mergeCell ref="B94:L94"/>
    <mergeCell ref="B84:E84"/>
    <mergeCell ref="B85:C85"/>
    <mergeCell ref="B86:C86"/>
    <mergeCell ref="B87:C87"/>
    <mergeCell ref="B88:C88"/>
    <mergeCell ref="B89:C89"/>
    <mergeCell ref="B90:C90"/>
    <mergeCell ref="I1:Q1"/>
    <mergeCell ref="B2:D2"/>
    <mergeCell ref="L2:Q2"/>
    <mergeCell ref="B3:K3"/>
    <mergeCell ref="A4:C4"/>
    <mergeCell ref="B6:D6"/>
    <mergeCell ref="L6:Q6"/>
    <mergeCell ref="B12:D12"/>
    <mergeCell ref="E12:H12"/>
    <mergeCell ref="B14:D14"/>
    <mergeCell ref="B20:D20"/>
    <mergeCell ref="B22:D22"/>
    <mergeCell ref="B27:D27"/>
    <mergeCell ref="B29:E29"/>
    <mergeCell ref="B30:D30"/>
    <mergeCell ref="B31:D31"/>
    <mergeCell ref="B32:D32"/>
    <mergeCell ref="B33:E33"/>
    <mergeCell ref="A35:C35"/>
    <mergeCell ref="B37:I37"/>
    <mergeCell ref="B43:I43"/>
    <mergeCell ref="A46:C46"/>
    <mergeCell ref="B48:C48"/>
    <mergeCell ref="E48:H48"/>
    <mergeCell ref="E49:G49"/>
    <mergeCell ref="E50:G50"/>
    <mergeCell ref="E51:G51"/>
    <mergeCell ref="E52:H52"/>
    <mergeCell ref="H69:N69"/>
    <mergeCell ref="H70:N79"/>
    <mergeCell ref="H82:N82"/>
    <mergeCell ref="B52:C52"/>
    <mergeCell ref="A54:D54"/>
    <mergeCell ref="B56:C56"/>
    <mergeCell ref="B63:C63"/>
    <mergeCell ref="A65:D65"/>
    <mergeCell ref="B66:J66"/>
    <mergeCell ref="H68:N68"/>
    <mergeCell ref="B68:E68"/>
    <mergeCell ref="B69:C69"/>
    <mergeCell ref="B70:C70"/>
    <mergeCell ref="B71:C71"/>
    <mergeCell ref="B72:C72"/>
    <mergeCell ref="B73:C73"/>
    <mergeCell ref="B74:E74"/>
  </mergeCells>
  <printOptions/>
  <pageMargins bottom="1.0" footer="0.0" header="0.0" left="0.75" right="0.75" top="1.0"/>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6.0"/>
    <col customWidth="1" min="2" max="2" width="48.25"/>
    <col customWidth="1" min="3" max="8" width="12.88"/>
    <col customWidth="1" min="9" max="9" width="17.38"/>
    <col customWidth="1" min="11" max="11" width="35.88"/>
  </cols>
  <sheetData>
    <row r="1">
      <c r="A1" s="7" t="s">
        <v>128</v>
      </c>
    </row>
    <row r="2" ht="33.75" customHeight="1">
      <c r="A2" s="9" t="s">
        <v>129</v>
      </c>
      <c r="J2" s="10"/>
    </row>
    <row r="3" ht="33.75" customHeight="1">
      <c r="A3" s="10"/>
      <c r="B3" s="139" t="s">
        <v>130</v>
      </c>
      <c r="C3" s="140" t="s">
        <v>131</v>
      </c>
      <c r="D3" s="140" t="s">
        <v>132</v>
      </c>
      <c r="E3" s="140" t="s">
        <v>133</v>
      </c>
      <c r="F3" s="140" t="s">
        <v>134</v>
      </c>
      <c r="G3" s="140" t="s">
        <v>21</v>
      </c>
      <c r="H3" s="140" t="s">
        <v>22</v>
      </c>
      <c r="I3" s="140" t="s">
        <v>135</v>
      </c>
      <c r="J3" s="14"/>
    </row>
    <row r="4" ht="30.75" customHeight="1">
      <c r="B4" s="32" t="s">
        <v>136</v>
      </c>
      <c r="C4" s="12"/>
      <c r="D4" s="12"/>
      <c r="E4" s="12"/>
      <c r="F4" s="12"/>
      <c r="G4" s="12"/>
      <c r="H4" s="12"/>
      <c r="I4" s="13"/>
      <c r="J4" s="14"/>
      <c r="K4" s="10"/>
      <c r="L4" s="10"/>
    </row>
    <row r="5" ht="25.5" customHeight="1">
      <c r="B5" s="123" t="s">
        <v>137</v>
      </c>
      <c r="C5" s="12"/>
      <c r="D5" s="12"/>
      <c r="E5" s="12"/>
      <c r="F5" s="12"/>
      <c r="G5" s="12"/>
      <c r="H5" s="12"/>
      <c r="I5" s="13"/>
      <c r="J5" s="14"/>
    </row>
    <row r="6" ht="25.5" customHeight="1">
      <c r="B6" s="16" t="s">
        <v>138</v>
      </c>
      <c r="C6" s="141">
        <v>15000.0</v>
      </c>
      <c r="D6" s="141">
        <v>699107.0</v>
      </c>
      <c r="E6" s="141">
        <v>1088422.0</v>
      </c>
      <c r="F6" s="141">
        <v>1395557.0</v>
      </c>
      <c r="G6" s="141">
        <v>3053323.0</v>
      </c>
      <c r="H6" s="141">
        <v>2938461.0</v>
      </c>
      <c r="I6" s="141">
        <v>9189870.0</v>
      </c>
      <c r="J6" s="14"/>
      <c r="K6" s="10"/>
      <c r="L6" s="10"/>
    </row>
    <row r="7" ht="25.5" customHeight="1">
      <c r="B7" s="123" t="s">
        <v>139</v>
      </c>
      <c r="C7" s="12"/>
      <c r="D7" s="12"/>
      <c r="E7" s="12"/>
      <c r="F7" s="12"/>
      <c r="G7" s="12"/>
      <c r="H7" s="12"/>
      <c r="I7" s="13"/>
      <c r="J7" s="14"/>
    </row>
    <row r="8" ht="25.5" customHeight="1">
      <c r="B8" s="126" t="s">
        <v>140</v>
      </c>
      <c r="C8" s="141">
        <v>840000.0</v>
      </c>
      <c r="D8" s="141">
        <v>2050000.0</v>
      </c>
      <c r="E8" s="141">
        <v>3210000.0</v>
      </c>
      <c r="F8" s="141">
        <v>4220000.0</v>
      </c>
      <c r="G8" s="141">
        <v>4000000.0</v>
      </c>
      <c r="H8" s="141">
        <v>3620000.0</v>
      </c>
      <c r="I8" s="141">
        <v>1.794E7</v>
      </c>
      <c r="J8" s="14"/>
      <c r="K8" s="10"/>
      <c r="L8" s="10"/>
    </row>
    <row r="9" ht="25.5" customHeight="1">
      <c r="B9" s="126" t="s">
        <v>141</v>
      </c>
      <c r="C9" s="142" t="s">
        <v>142</v>
      </c>
      <c r="D9" s="141">
        <v>16000.0</v>
      </c>
      <c r="E9" s="141">
        <v>1815000.0</v>
      </c>
      <c r="F9" s="141">
        <v>2591000.0</v>
      </c>
      <c r="G9" s="141">
        <v>3414000.0</v>
      </c>
      <c r="H9" s="141">
        <v>2654500.0</v>
      </c>
      <c r="I9" s="141">
        <v>1.04905E7</v>
      </c>
      <c r="J9" s="14"/>
    </row>
    <row r="10" ht="25.5" customHeight="1">
      <c r="A10" s="34"/>
      <c r="B10" s="137" t="s">
        <v>143</v>
      </c>
      <c r="C10" s="12"/>
      <c r="D10" s="12"/>
      <c r="E10" s="12"/>
      <c r="F10" s="12"/>
      <c r="G10" s="12"/>
      <c r="H10" s="12"/>
      <c r="I10" s="13"/>
      <c r="J10" s="14"/>
    </row>
    <row r="11" ht="25.5" customHeight="1">
      <c r="B11" s="126" t="s">
        <v>144</v>
      </c>
      <c r="C11" s="142" t="s">
        <v>142</v>
      </c>
      <c r="D11" s="141">
        <v>59250.82</v>
      </c>
      <c r="E11" s="141">
        <v>183505.17</v>
      </c>
      <c r="F11" s="141">
        <v>281533.06</v>
      </c>
      <c r="G11" s="141">
        <v>115098.97</v>
      </c>
      <c r="H11" s="141">
        <v>253175.74</v>
      </c>
      <c r="I11" s="141">
        <v>892564.0</v>
      </c>
      <c r="J11" s="14"/>
    </row>
    <row r="12" ht="25.5" customHeight="1">
      <c r="B12" s="20" t="s">
        <v>145</v>
      </c>
      <c r="C12" s="143">
        <v>855000.0</v>
      </c>
      <c r="D12" s="144">
        <v>2824358.0</v>
      </c>
      <c r="E12" s="144">
        <v>6296927.0</v>
      </c>
      <c r="F12" s="143">
        <v>8488090.0</v>
      </c>
      <c r="G12" s="143">
        <v>1.0582422E7</v>
      </c>
      <c r="H12" s="143">
        <v>9466137.0</v>
      </c>
      <c r="I12" s="144">
        <v>3.8512934E7</v>
      </c>
      <c r="J12" s="14"/>
    </row>
    <row r="13" ht="32.25" customHeight="1">
      <c r="B13" s="32" t="s">
        <v>146</v>
      </c>
      <c r="C13" s="12"/>
      <c r="D13" s="12"/>
      <c r="E13" s="12"/>
      <c r="F13" s="12"/>
      <c r="G13" s="12"/>
      <c r="H13" s="12"/>
      <c r="I13" s="13"/>
      <c r="J13" s="14"/>
    </row>
    <row r="14">
      <c r="B14" s="25" t="s">
        <v>147</v>
      </c>
      <c r="C14" s="12"/>
      <c r="D14" s="12"/>
      <c r="E14" s="12"/>
      <c r="F14" s="12"/>
      <c r="G14" s="12"/>
      <c r="H14" s="12"/>
      <c r="I14" s="13"/>
      <c r="J14" s="14"/>
    </row>
    <row r="15" ht="27.0" customHeight="1">
      <c r="B15" s="145" t="s">
        <v>148</v>
      </c>
      <c r="C15" s="142" t="s">
        <v>142</v>
      </c>
      <c r="D15" s="146">
        <v>70955.0</v>
      </c>
      <c r="E15" s="146">
        <v>80230.0</v>
      </c>
      <c r="F15" s="146">
        <v>132923.0</v>
      </c>
      <c r="G15" s="146">
        <v>372812.0</v>
      </c>
      <c r="H15" s="146">
        <v>809849.0</v>
      </c>
      <c r="I15" s="146">
        <v>1466769.0</v>
      </c>
      <c r="J15" s="14"/>
    </row>
    <row r="16" hidden="1">
      <c r="B16" s="147" t="s">
        <v>143</v>
      </c>
      <c r="C16" s="12"/>
      <c r="D16" s="12"/>
      <c r="E16" s="12"/>
      <c r="F16" s="12"/>
      <c r="G16" s="12"/>
      <c r="H16" s="12"/>
      <c r="I16" s="13"/>
      <c r="J16" s="14"/>
    </row>
    <row r="17" ht="26.25" hidden="1" customHeight="1">
      <c r="B17" s="148" t="s">
        <v>149</v>
      </c>
      <c r="C17" s="149"/>
      <c r="D17" s="150">
        <v>59250.82</v>
      </c>
      <c r="E17" s="150">
        <v>183505.17</v>
      </c>
      <c r="F17" s="150">
        <v>281533.06</v>
      </c>
      <c r="G17" s="150">
        <v>115098.97</v>
      </c>
      <c r="H17" s="150">
        <v>253175.74</v>
      </c>
      <c r="I17" s="150">
        <v>892564.0</v>
      </c>
      <c r="J17" s="14"/>
    </row>
    <row r="18" hidden="1">
      <c r="B18" s="151" t="s">
        <v>150</v>
      </c>
      <c r="C18" s="152">
        <v>0.0</v>
      </c>
      <c r="D18" s="152">
        <v>59250.82</v>
      </c>
      <c r="E18" s="152">
        <v>183505.17</v>
      </c>
      <c r="F18" s="152">
        <v>281533.06</v>
      </c>
      <c r="G18" s="152">
        <v>115098.97</v>
      </c>
      <c r="H18" s="152">
        <v>253175.74</v>
      </c>
      <c r="I18" s="152">
        <v>892564.0</v>
      </c>
      <c r="J18" s="14"/>
    </row>
    <row r="19" ht="42.0" customHeight="1">
      <c r="B19" s="153" t="s">
        <v>151</v>
      </c>
      <c r="C19" s="154">
        <v>85500.0</v>
      </c>
      <c r="D19" s="154">
        <v>2895313.0</v>
      </c>
      <c r="E19" s="154">
        <v>6377157.0</v>
      </c>
      <c r="F19" s="154">
        <v>8621013.0</v>
      </c>
      <c r="G19" s="154">
        <v>1.0955234E7</v>
      </c>
      <c r="H19" s="154">
        <v>1.0275986E7</v>
      </c>
      <c r="I19" s="154">
        <v>3.9979703E7</v>
      </c>
      <c r="J19" s="14"/>
    </row>
    <row r="20" ht="93.75" customHeight="1">
      <c r="B20" s="155" t="s">
        <v>152</v>
      </c>
      <c r="C20" s="24"/>
      <c r="D20" s="24"/>
      <c r="E20" s="24"/>
      <c r="F20" s="24"/>
      <c r="G20" s="24"/>
      <c r="H20" s="24"/>
      <c r="I20" s="24"/>
    </row>
    <row r="21" ht="15.75" customHeight="1">
      <c r="B21" s="156"/>
      <c r="C21" s="156"/>
      <c r="D21" s="156"/>
      <c r="E21" s="156"/>
      <c r="F21" s="156"/>
      <c r="G21" s="156"/>
      <c r="H21" s="156"/>
      <c r="I21" s="156"/>
    </row>
    <row r="22" ht="24.0" customHeight="1">
      <c r="B22" s="157" t="s">
        <v>153</v>
      </c>
      <c r="C22" s="20" t="s">
        <v>131</v>
      </c>
      <c r="D22" s="20" t="s">
        <v>132</v>
      </c>
      <c r="E22" s="20" t="s">
        <v>133</v>
      </c>
      <c r="F22" s="20" t="s">
        <v>134</v>
      </c>
      <c r="G22" s="20" t="s">
        <v>21</v>
      </c>
      <c r="H22" s="20" t="s">
        <v>22</v>
      </c>
      <c r="I22" s="20" t="s">
        <v>135</v>
      </c>
      <c r="J22" s="14"/>
    </row>
    <row r="23" ht="35.25" customHeight="1">
      <c r="B23" s="16" t="s">
        <v>154</v>
      </c>
      <c r="C23" s="142" t="s">
        <v>142</v>
      </c>
      <c r="D23" s="158">
        <v>2399.79</v>
      </c>
      <c r="E23" s="158">
        <v>7216.09</v>
      </c>
      <c r="F23" s="158">
        <v>10350.48</v>
      </c>
      <c r="G23" s="158">
        <v>4032.9</v>
      </c>
      <c r="H23" s="158">
        <v>8453.28</v>
      </c>
      <c r="I23" s="158">
        <v>32452.54</v>
      </c>
      <c r="J23" s="14"/>
    </row>
    <row r="24" ht="15.75" customHeight="1">
      <c r="A24" s="10"/>
      <c r="B24" s="159"/>
      <c r="C24" s="159"/>
      <c r="D24" s="159"/>
      <c r="E24" s="159"/>
      <c r="F24" s="159"/>
      <c r="G24" s="159"/>
      <c r="H24" s="159"/>
      <c r="I24" s="159"/>
    </row>
    <row r="25" ht="36.75" customHeight="1">
      <c r="B25" s="98" t="s">
        <v>155</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1">
    <mergeCell ref="B14:I14"/>
    <mergeCell ref="B16:I16"/>
    <mergeCell ref="B20:I20"/>
    <mergeCell ref="B25:L25"/>
    <mergeCell ref="A1:I1"/>
    <mergeCell ref="A2:H2"/>
    <mergeCell ref="B4:I4"/>
    <mergeCell ref="B5:I5"/>
    <mergeCell ref="B7:I7"/>
    <mergeCell ref="B10:I10"/>
    <mergeCell ref="B13:I13"/>
  </mergeCells>
  <printOptions/>
  <pageMargins bottom="1.0" footer="0.0" header="0.0" left="0.75" right="0.75" top="1.0"/>
  <pageSetup orientation="landscape"/>
  <drawing r:id="rId1"/>
</worksheet>
</file>